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\_FS\Foerderungen\Allgemeine\Schriftverkehr\Vorlagen\"/>
    </mc:Choice>
  </mc:AlternateContent>
  <xr:revisionPtr revIDLastSave="0" documentId="13_ncr:1_{6311D8BE-1B06-4447-86BB-671B65C16FE1}" xr6:coauthVersionLast="47" xr6:coauthVersionMax="47" xr10:uidLastSave="{00000000-0000-0000-0000-000000000000}"/>
  <bookViews>
    <workbookView xWindow="-120" yWindow="-120" windowWidth="29040" windowHeight="17520" tabRatio="531" xr2:uid="{00000000-000D-0000-FFFF-FFFF00000000}"/>
  </bookViews>
  <sheets>
    <sheet name=" Doppik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0" l="1"/>
  <c r="F148" i="10"/>
  <c r="G148" i="10"/>
  <c r="D148" i="10"/>
  <c r="H26" i="10"/>
  <c r="I26" i="10"/>
  <c r="H27" i="10"/>
  <c r="I27" i="10"/>
  <c r="H28" i="10"/>
  <c r="I28" i="10"/>
  <c r="H33" i="10"/>
  <c r="I33" i="10"/>
  <c r="H34" i="10"/>
  <c r="I34" i="10"/>
  <c r="D38" i="10"/>
  <c r="E38" i="10"/>
  <c r="F38" i="10"/>
  <c r="G38" i="10"/>
  <c r="H39" i="10"/>
  <c r="I39" i="10"/>
  <c r="H40" i="10"/>
  <c r="I40" i="10"/>
  <c r="H41" i="10"/>
  <c r="I41" i="10"/>
  <c r="H42" i="10"/>
  <c r="I42" i="10"/>
  <c r="H43" i="10"/>
  <c r="I43" i="10"/>
  <c r="H44" i="10"/>
  <c r="I44" i="10"/>
  <c r="H45" i="10"/>
  <c r="I45" i="10"/>
  <c r="H46" i="10"/>
  <c r="I46" i="10"/>
  <c r="D47" i="10"/>
  <c r="E47" i="10"/>
  <c r="F47" i="10"/>
  <c r="G47" i="10"/>
  <c r="D48" i="10"/>
  <c r="E48" i="10"/>
  <c r="F48" i="10"/>
  <c r="G48" i="10"/>
  <c r="H49" i="10"/>
  <c r="I49" i="10"/>
  <c r="H50" i="10"/>
  <c r="I50" i="10"/>
  <c r="H51" i="10"/>
  <c r="I51" i="10"/>
  <c r="H52" i="10"/>
  <c r="I52" i="10"/>
  <c r="H53" i="10"/>
  <c r="I53" i="10"/>
  <c r="H54" i="10"/>
  <c r="I54" i="10"/>
  <c r="H55" i="10"/>
  <c r="I55" i="10"/>
  <c r="H56" i="10"/>
  <c r="I56" i="10"/>
  <c r="H57" i="10"/>
  <c r="I57" i="10"/>
  <c r="H58" i="10"/>
  <c r="I58" i="10"/>
  <c r="H59" i="10"/>
  <c r="I59" i="10"/>
  <c r="H60" i="10"/>
  <c r="I60" i="10"/>
  <c r="H61" i="10"/>
  <c r="I61" i="10"/>
  <c r="H62" i="10"/>
  <c r="I62" i="10"/>
  <c r="D63" i="10"/>
  <c r="E63" i="10"/>
  <c r="I63" i="10" s="1"/>
  <c r="F63" i="10"/>
  <c r="G63" i="10"/>
  <c r="D67" i="10"/>
  <c r="E67" i="10"/>
  <c r="F67" i="10"/>
  <c r="G67" i="10"/>
  <c r="H68" i="10"/>
  <c r="I68" i="10"/>
  <c r="H69" i="10"/>
  <c r="I69" i="10"/>
  <c r="H70" i="10"/>
  <c r="I70" i="10"/>
  <c r="H71" i="10"/>
  <c r="I71" i="10"/>
  <c r="H72" i="10"/>
  <c r="I72" i="10"/>
  <c r="H73" i="10"/>
  <c r="I73" i="10"/>
  <c r="H74" i="10"/>
  <c r="I74" i="10"/>
  <c r="H75" i="10"/>
  <c r="I75" i="10"/>
  <c r="H76" i="10"/>
  <c r="I76" i="10"/>
  <c r="H77" i="10"/>
  <c r="I77" i="10"/>
  <c r="H78" i="10"/>
  <c r="I78" i="10"/>
  <c r="H79" i="10"/>
  <c r="I79" i="10"/>
  <c r="H80" i="10"/>
  <c r="I80" i="10"/>
  <c r="H81" i="10"/>
  <c r="I81" i="10"/>
  <c r="H82" i="10"/>
  <c r="I82" i="10"/>
  <c r="H83" i="10"/>
  <c r="I83" i="10"/>
  <c r="D84" i="10"/>
  <c r="D149" i="10" s="1"/>
  <c r="E84" i="10"/>
  <c r="F84" i="10"/>
  <c r="I84" i="10" s="1"/>
  <c r="G84" i="10"/>
  <c r="G149" i="10"/>
  <c r="H85" i="10"/>
  <c r="I85" i="10"/>
  <c r="H86" i="10"/>
  <c r="I86" i="10"/>
  <c r="H87" i="10"/>
  <c r="I87" i="10"/>
  <c r="H88" i="10"/>
  <c r="I88" i="10"/>
  <c r="H89" i="10"/>
  <c r="I89" i="10"/>
  <c r="H90" i="10"/>
  <c r="I90" i="10"/>
  <c r="H91" i="10"/>
  <c r="I91" i="10"/>
  <c r="H92" i="10"/>
  <c r="I92" i="10"/>
  <c r="H93" i="10"/>
  <c r="I93" i="10"/>
  <c r="H94" i="10"/>
  <c r="I94" i="10"/>
  <c r="H95" i="10"/>
  <c r="I95" i="10"/>
  <c r="H96" i="10"/>
  <c r="I96" i="10"/>
  <c r="H97" i="10"/>
  <c r="I97" i="10"/>
  <c r="H98" i="10"/>
  <c r="I98" i="10"/>
  <c r="H99" i="10"/>
  <c r="I99" i="10"/>
  <c r="D100" i="10"/>
  <c r="E100" i="10"/>
  <c r="E146" i="10"/>
  <c r="F100" i="10"/>
  <c r="F146" i="10" s="1"/>
  <c r="H146" i="10" s="1"/>
  <c r="G100" i="10"/>
  <c r="G146" i="10" s="1"/>
  <c r="H101" i="10"/>
  <c r="I101" i="10"/>
  <c r="H102" i="10"/>
  <c r="I102" i="10"/>
  <c r="H103" i="10"/>
  <c r="I103" i="10"/>
  <c r="H104" i="10"/>
  <c r="I104" i="10"/>
  <c r="H105" i="10"/>
  <c r="I105" i="10"/>
  <c r="H106" i="10"/>
  <c r="I106" i="10"/>
  <c r="H107" i="10"/>
  <c r="I107" i="10"/>
  <c r="H108" i="10"/>
  <c r="I108" i="10"/>
  <c r="H109" i="10"/>
  <c r="I109" i="10"/>
  <c r="H110" i="10"/>
  <c r="I110" i="10"/>
  <c r="H111" i="10"/>
  <c r="I111" i="10"/>
  <c r="H112" i="10"/>
  <c r="I112" i="10"/>
  <c r="H113" i="10"/>
  <c r="I113" i="10"/>
  <c r="D114" i="10"/>
  <c r="D145" i="10" s="1"/>
  <c r="E114" i="10"/>
  <c r="E115" i="10"/>
  <c r="E119" i="10" s="1"/>
  <c r="E123" i="10" s="1"/>
  <c r="E125" i="10" s="1"/>
  <c r="E130" i="10" s="1"/>
  <c r="F114" i="10"/>
  <c r="G114" i="10"/>
  <c r="G145" i="10" s="1"/>
  <c r="H116" i="10"/>
  <c r="I116" i="10"/>
  <c r="H117" i="10"/>
  <c r="I117" i="10"/>
  <c r="D118" i="10"/>
  <c r="E118" i="10"/>
  <c r="I118" i="10" s="1"/>
  <c r="F118" i="10"/>
  <c r="G118" i="10"/>
  <c r="H120" i="10"/>
  <c r="I120" i="10"/>
  <c r="H121" i="10"/>
  <c r="I121" i="10"/>
  <c r="D122" i="10"/>
  <c r="E122" i="10"/>
  <c r="F122" i="10"/>
  <c r="I122" i="10" s="1"/>
  <c r="G122" i="10"/>
  <c r="H124" i="10"/>
  <c r="I124" i="10"/>
  <c r="H126" i="10"/>
  <c r="I126" i="10"/>
  <c r="H127" i="10"/>
  <c r="I127" i="10"/>
  <c r="H128" i="10"/>
  <c r="I128" i="10"/>
  <c r="H129" i="10"/>
  <c r="I129" i="10"/>
  <c r="D144" i="10"/>
  <c r="E144" i="10"/>
  <c r="F144" i="10"/>
  <c r="G144" i="10"/>
  <c r="E149" i="10"/>
  <c r="E145" i="10"/>
  <c r="H148" i="10"/>
  <c r="G147" i="10"/>
  <c r="E147" i="10"/>
  <c r="H122" i="10"/>
  <c r="H114" i="10"/>
  <c r="F147" i="10"/>
  <c r="H147" i="10" s="1"/>
  <c r="I114" i="10"/>
  <c r="I47" i="10"/>
  <c r="F145" i="10"/>
  <c r="H145" i="10" s="1"/>
  <c r="G115" i="10"/>
  <c r="G119" i="10" s="1"/>
  <c r="G123" i="10" s="1"/>
  <c r="G125" i="10" s="1"/>
  <c r="G130" i="10" s="1"/>
  <c r="H84" i="10"/>
  <c r="H47" i="10"/>
  <c r="F149" i="10"/>
  <c r="H149" i="10" s="1"/>
  <c r="D115" i="10"/>
  <c r="D119" i="10" s="1"/>
  <c r="D123" i="10" s="1"/>
  <c r="D125" i="10" s="1"/>
  <c r="D130" i="10" s="1"/>
  <c r="F115" i="10" l="1"/>
  <c r="D147" i="10"/>
  <c r="H118" i="10"/>
  <c r="H63" i="10"/>
  <c r="D146" i="10"/>
  <c r="H115" i="10" l="1"/>
  <c r="I115" i="10"/>
  <c r="F119" i="10"/>
  <c r="I119" i="10" l="1"/>
  <c r="H119" i="10"/>
  <c r="F123" i="10"/>
  <c r="F125" i="10" l="1"/>
  <c r="I123" i="10"/>
  <c r="H123" i="10"/>
  <c r="I125" i="10" l="1"/>
  <c r="H125" i="10"/>
  <c r="F130" i="10"/>
  <c r="H130" i="10" l="1"/>
  <c r="I130" i="10"/>
</calcChain>
</file>

<file path=xl/sharedStrings.xml><?xml version="1.0" encoding="utf-8"?>
<sst xmlns="http://schemas.openxmlformats.org/spreadsheetml/2006/main" count="152" uniqueCount="139">
  <si>
    <t>Abfertigungen</t>
  </si>
  <si>
    <t>Aus- und Weiterbildung</t>
  </si>
  <si>
    <t>Fremdpersonal/Honorare</t>
  </si>
  <si>
    <t>Lebensmittel/Verpflegung</t>
  </si>
  <si>
    <t>Instandhaltung</t>
  </si>
  <si>
    <t>Geringwertige Wirtschaftsgüter</t>
  </si>
  <si>
    <t>KFZ- und Transportkosten</t>
  </si>
  <si>
    <t>Reise- und Fahrtkosten</t>
  </si>
  <si>
    <t>Betriebskosten</t>
  </si>
  <si>
    <t>Büromaterial, EDV</t>
  </si>
  <si>
    <t>Rechts- und Beratungskosten</t>
  </si>
  <si>
    <t>Telefon, Fax, Porto</t>
  </si>
  <si>
    <t>Versicherungen</t>
  </si>
  <si>
    <t>Gebühren, Abgaben, Steuern</t>
  </si>
  <si>
    <t>Übrige Verwaltungskosten</t>
  </si>
  <si>
    <t>Kosten für Betreute</t>
  </si>
  <si>
    <t>Sonstige Kosten</t>
  </si>
  <si>
    <t>Ao Erträge</t>
  </si>
  <si>
    <t>Ao Aufwendungen</t>
  </si>
  <si>
    <t>Verbindlichkeiten gegenüber Banken</t>
  </si>
  <si>
    <t>Spenden</t>
  </si>
  <si>
    <t>Mitgliedsbeiträge an Dachverbände</t>
  </si>
  <si>
    <t>Mitgliedsbeiträge</t>
  </si>
  <si>
    <t>1  Grunddaten</t>
  </si>
  <si>
    <t>ARAP</t>
  </si>
  <si>
    <t>Summe Aktiva</t>
  </si>
  <si>
    <t>PASSIVA</t>
  </si>
  <si>
    <t>PRAP</t>
  </si>
  <si>
    <t>Summe Passiva</t>
  </si>
  <si>
    <t>Gemeinnützig gem. § 34 ff BAO (Ja / Nein)</t>
  </si>
  <si>
    <t xml:space="preserve">Sach- Anlagevermögen </t>
  </si>
  <si>
    <t>Vorräte</t>
  </si>
  <si>
    <t>Forderungen</t>
  </si>
  <si>
    <t>Wertpapiere und Anteile</t>
  </si>
  <si>
    <t>Rechnungsabgrenzungsposten</t>
  </si>
  <si>
    <t>Nennkapital (Grundkapital, Stammkapital)</t>
  </si>
  <si>
    <t>Bilanzgewinn (oder Bilanzverlust)</t>
  </si>
  <si>
    <t>Gewinnvortrag (oder Verlustvortrag)</t>
  </si>
  <si>
    <t>Zuschüsse für Investitionen</t>
  </si>
  <si>
    <t>Rückstellungen Sonstiges Personal</t>
  </si>
  <si>
    <t>Rückstellungen Sonstiges Nichtpersonal</t>
  </si>
  <si>
    <t>Kassa, Bankguthaben (flüssige Mittel)</t>
  </si>
  <si>
    <t>AKTIVA</t>
  </si>
  <si>
    <t>Anschrift der Organisation</t>
  </si>
  <si>
    <t>Zweck der Organisation</t>
  </si>
  <si>
    <t>Zielgruppe der Organisation</t>
  </si>
  <si>
    <t>Finanz-Anlagevermögen (z.B. WP des AV)</t>
  </si>
  <si>
    <t>Erlöse Sonstiges</t>
  </si>
  <si>
    <t>Erlöse aus der Durchführung von Veranstaltungen</t>
  </si>
  <si>
    <t>Energie (Heizung, Strom)</t>
  </si>
  <si>
    <t>A.o. Ergebnis</t>
  </si>
  <si>
    <t>Bilanzergebnis (pagatorischer Gewinn oder Verlust)</t>
  </si>
  <si>
    <t>Rücklagendotierungen</t>
  </si>
  <si>
    <t>Rücklagenauflösung</t>
  </si>
  <si>
    <t>Kapitalrücklage gebunden</t>
  </si>
  <si>
    <t>Kapitalrücklagen nicht gebunden</t>
  </si>
  <si>
    <t>Gewinnrücklagen frei</t>
  </si>
  <si>
    <t>Förderzweck</t>
  </si>
  <si>
    <t>Beilage zum Antrag</t>
  </si>
  <si>
    <t>Verwendungsnachweis</t>
  </si>
  <si>
    <t>2  Entwicklung der Förderhöhe</t>
  </si>
  <si>
    <t>3  Bilanz</t>
  </si>
  <si>
    <t>Lieferverbindlichkeiten und sonstige Verbindlichk.</t>
  </si>
  <si>
    <r>
      <t>AV</t>
    </r>
    <r>
      <rPr>
        <sz val="7"/>
        <rFont val="Arial"/>
        <family val="2"/>
      </rPr>
      <t xml:space="preserve"> Anlage-vermögen</t>
    </r>
  </si>
  <si>
    <r>
      <t>UV</t>
    </r>
    <r>
      <rPr>
        <sz val="7"/>
        <rFont val="Arial"/>
        <family val="2"/>
      </rPr>
      <t xml:space="preserve"> Umlauf-vermögen</t>
    </r>
  </si>
  <si>
    <r>
      <t>EK</t>
    </r>
    <r>
      <rPr>
        <sz val="7"/>
        <rFont val="Arial"/>
        <family val="2"/>
      </rPr>
      <t xml:space="preserve"> Eigen-
kapital</t>
    </r>
  </si>
  <si>
    <r>
      <t>FK</t>
    </r>
    <r>
      <rPr>
        <sz val="7"/>
        <rFont val="Arial"/>
        <family val="2"/>
      </rPr>
      <t xml:space="preserve"> Rück-
stellungen</t>
    </r>
  </si>
  <si>
    <r>
      <t>FK</t>
    </r>
    <r>
      <rPr>
        <sz val="7"/>
        <rFont val="Arial"/>
        <family val="2"/>
      </rPr>
      <t xml:space="preserve"> Verbind-
lichkeiten</t>
    </r>
  </si>
  <si>
    <t>Telefonische Erreichbarkeit bei inhaltlichen Fragen</t>
  </si>
  <si>
    <t>Telefonische Erreichbarkeit bei buchhalterischen Fragen</t>
  </si>
  <si>
    <t>Abrechnungsperiode (Wirtschaftsjahr) von .... bis ....</t>
  </si>
  <si>
    <t>ZVR-Nummer (Zentrales Vereinsregister)</t>
  </si>
  <si>
    <t>Stundenwoche (38 Std., 40 Std., ...)</t>
  </si>
  <si>
    <t>Unterrichts- und Schulungsmaterial (Klienten)</t>
  </si>
  <si>
    <t>Gewinnvortrag</t>
  </si>
  <si>
    <t>Verlustvortrag</t>
  </si>
  <si>
    <t>Sofern in der Bilanz unter Punkt 3 etwaige ungebundene Kapitalrücklagen oder freie Gewinnrücklagen ausgewiesen sind, so ersuchen wir im nachfolgenden Feld um ausführliche Angabe des Zwecks dieser Rücklagenbildung.</t>
  </si>
  <si>
    <t>Rückstellungen für Abfertigungen</t>
  </si>
  <si>
    <t>Immaterielles Anlagevermögen</t>
  </si>
  <si>
    <t>4  Gewinn- und Verlustrechnung (GuV) in Staffelform</t>
  </si>
  <si>
    <t xml:space="preserve">Ansprechperson bei inhaltlichen Rückfragen </t>
  </si>
  <si>
    <t xml:space="preserve">Ansprechperson bei buchhalterischen Rückfragen </t>
  </si>
  <si>
    <t>Betriebsergebnis bzw. Betriebserfolg (EBIT)</t>
  </si>
  <si>
    <t>Finanzerträge</t>
  </si>
  <si>
    <t>Finanzaufwendungen</t>
  </si>
  <si>
    <t>Finanzergebnis bzw. Finanzerfolg</t>
  </si>
  <si>
    <t>Ergebnis der gewöhnlichen Geschäftstätigkeit (EGT, EBT)</t>
  </si>
  <si>
    <t>Jahresüberschuss oder Jahresfehlbetrag</t>
  </si>
  <si>
    <t>abzüglich Ertragssteuern (Körperschaftssteuer)</t>
  </si>
  <si>
    <t>0000</t>
  </si>
  <si>
    <t>Ergebnis vor Steuern</t>
  </si>
  <si>
    <t>Summe betriebliche Erträge</t>
  </si>
  <si>
    <t>Summe betriebliche Aufwendungen</t>
  </si>
  <si>
    <t>Erlöse aus dem Verkauf von Produkten</t>
  </si>
  <si>
    <t xml:space="preserve">Erlöse aus dem Angbot von Fahrdiensten </t>
  </si>
  <si>
    <t>Erlöse aus Vermietungen</t>
  </si>
  <si>
    <t xml:space="preserve">Gewinnrücklagen gesetzlich od. statutarisch </t>
  </si>
  <si>
    <t>Δ abs.</t>
  </si>
  <si>
    <t>Δ rel.</t>
  </si>
  <si>
    <t>Durchschnittliche Personalkosten je PE (Vollzeitäquivalent)</t>
  </si>
  <si>
    <t>Sachaufwendungen (ohne AfA) in % der betriebl. Aufwendungen</t>
  </si>
  <si>
    <t>AfA in % der betrieblichen Aufwendungen</t>
  </si>
  <si>
    <t>Personalaufwendungen (6010 - 6900) in % der betriebl. Aufwend.</t>
  </si>
  <si>
    <t>Anzahl der beschäftigten Mitarbeiter (Kopfanzahl)</t>
  </si>
  <si>
    <t>Löhne und Gehälter inkl. Nebenkosten für Mitarbeiter</t>
  </si>
  <si>
    <t>Personalrückstellungen</t>
  </si>
  <si>
    <t>Sonstige Sozialkosten</t>
  </si>
  <si>
    <t>Materialien</t>
  </si>
  <si>
    <t>Reinigung, Fremdreinigung</t>
  </si>
  <si>
    <t>Miete, Pacht, Leasing</t>
  </si>
  <si>
    <t>Werbung, Öffentlichkeitsarbeit</t>
  </si>
  <si>
    <r>
      <t>Anzahl der Beschäftigten in Vollzeitäquivalenten</t>
    </r>
    <r>
      <rPr>
        <sz val="6"/>
        <rFont val="Arial"/>
        <family val="2"/>
      </rPr>
      <t xml:space="preserve"> (Personaleinheiten)</t>
    </r>
  </si>
  <si>
    <t>Abschreibungen (Absetzung für Abnutzung)</t>
  </si>
  <si>
    <t>Förderung Europäische Union</t>
  </si>
  <si>
    <t>Förderung Arbeitsmarktservice</t>
  </si>
  <si>
    <t>Förderung Sonstiges</t>
  </si>
  <si>
    <t>Finanzplan Doppelte Buchhaltung</t>
  </si>
  <si>
    <r>
      <t xml:space="preserve">Im nachfolgenden Feld sind Abweichungen von </t>
    </r>
    <r>
      <rPr>
        <b/>
        <sz val="8"/>
        <rFont val="Arial"/>
        <family val="2"/>
      </rPr>
      <t xml:space="preserve">&gt; 5 % (relativ) </t>
    </r>
    <r>
      <rPr>
        <b/>
        <u/>
        <sz val="8"/>
        <rFont val="Arial"/>
        <family val="2"/>
      </rPr>
      <t>und gleichzeitig</t>
    </r>
    <r>
      <rPr>
        <b/>
        <sz val="8"/>
        <rFont val="Arial"/>
        <family val="2"/>
      </rPr>
      <t xml:space="preserve"> &gt; 1.000 € (absolut) </t>
    </r>
    <r>
      <rPr>
        <sz val="8"/>
        <rFont val="Arial"/>
        <family val="2"/>
      </rPr>
      <t xml:space="preserve">zu begründen. Dies bezieht sich auf die unter Punkt 4 ausgewiesenen Abweichungen bei den einzelnen Erträgen und Aufwänden im Rahmen der GuV-Rechnung. </t>
    </r>
  </si>
  <si>
    <t>Name der Organisation</t>
  </si>
  <si>
    <t>Tätigkeitsgebiet (z.B. Bezirk, OÖ, österreichweit, EU-weit)</t>
  </si>
  <si>
    <t>Förderung Stadt Linz/andere Geschäftsbereiche</t>
  </si>
  <si>
    <t>Förderung Land OÖ/Abteilung Soziales</t>
  </si>
  <si>
    <t>Förderung Land OÖ/andere Abteilungen</t>
  </si>
  <si>
    <t>Förderung Bund/BSB</t>
  </si>
  <si>
    <t>Förderung von Krankenkassen/SV-Träger</t>
  </si>
  <si>
    <t>5  Begründung von Abweichungen</t>
  </si>
  <si>
    <t>6  Rücklagen</t>
  </si>
  <si>
    <t>7  Kennzahlenrechnung</t>
  </si>
  <si>
    <t>8  Raum für Anmerkungen des Förderwerbers</t>
  </si>
  <si>
    <t>9  Rechtsgültige Unterfertigung (bei Ausdruck)</t>
  </si>
  <si>
    <t>IST 2024</t>
  </si>
  <si>
    <t>ELAK Geschäftsbereich Soziales (SO) :</t>
  </si>
  <si>
    <t>Beantragte Fördersumme Geschäftsbereich SO der Stadt Linz</t>
  </si>
  <si>
    <t xml:space="preserve">Gewährte Fördersumme Geschäftsbereich SO der Stadt Linz </t>
  </si>
  <si>
    <t>PLAN 2025</t>
  </si>
  <si>
    <t>IST 2025</t>
  </si>
  <si>
    <t>Förderung Stadt Linz/Soziales</t>
  </si>
  <si>
    <t>Anteil der Förderung SO in % an den Gesamterträgen</t>
  </si>
  <si>
    <t xml:space="preserve">10  Prüfungsvermerke des Geschäftsbereiches (Soziales)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</si>
</sst>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#,##0\ &quot;je PE&quot;"/>
    <numFmt numFmtId="166" formatCode="#,##0.00\ &quot;PE&quot;"/>
    <numFmt numFmtId="167" formatCode="&quot;IST&quot;\ 0"/>
    <numFmt numFmtId="168" formatCode="&quot;PLAN&quot;\ 0"/>
    <numFmt numFmtId="169" formatCode="0.00&quot;-fache&quot;"/>
  </numFmts>
  <fonts count="2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8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b/>
      <sz val="7"/>
      <color indexed="53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sz val="14"/>
      <color rgb="FF80808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16" fillId="0" borderId="1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vertical="center"/>
    </xf>
    <xf numFmtId="0" fontId="16" fillId="0" borderId="4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 applyProtection="1">
      <alignment vertical="center"/>
    </xf>
    <xf numFmtId="3" fontId="17" fillId="2" borderId="8" xfId="0" applyNumberFormat="1" applyFont="1" applyFill="1" applyBorder="1" applyAlignment="1" applyProtection="1">
      <alignment vertical="center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3" borderId="7" xfId="0" applyNumberFormat="1" applyFont="1" applyFill="1" applyBorder="1" applyAlignment="1" applyProtection="1">
      <alignment horizontal="right" vertical="center"/>
      <protection locked="0"/>
    </xf>
    <xf numFmtId="3" fontId="16" fillId="3" borderId="5" xfId="0" applyNumberFormat="1" applyFont="1" applyFill="1" applyBorder="1" applyAlignment="1" applyProtection="1">
      <alignment horizontal="right" vertical="center"/>
      <protection locked="0"/>
    </xf>
    <xf numFmtId="3" fontId="16" fillId="3" borderId="9" xfId="0" applyNumberFormat="1" applyFont="1" applyFill="1" applyBorder="1" applyAlignment="1" applyProtection="1">
      <alignment horizontal="right" vertical="center"/>
      <protection locked="0"/>
    </xf>
    <xf numFmtId="3" fontId="16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horizontal="right" vertical="center"/>
      <protection locked="0"/>
    </xf>
    <xf numFmtId="3" fontId="16" fillId="3" borderId="7" xfId="0" applyNumberFormat="1" applyFont="1" applyFill="1" applyBorder="1" applyAlignment="1" applyProtection="1">
      <alignment vertical="center"/>
      <protection locked="0"/>
    </xf>
    <xf numFmtId="3" fontId="16" fillId="3" borderId="5" xfId="0" applyNumberFormat="1" applyFont="1" applyFill="1" applyBorder="1" applyAlignment="1" applyProtection="1">
      <alignment vertical="center"/>
      <protection locked="0"/>
    </xf>
    <xf numFmtId="3" fontId="16" fillId="3" borderId="10" xfId="0" applyNumberFormat="1" applyFont="1" applyFill="1" applyBorder="1" applyAlignment="1" applyProtection="1">
      <alignment vertical="center"/>
      <protection locked="0"/>
    </xf>
    <xf numFmtId="3" fontId="16" fillId="3" borderId="2" xfId="0" applyNumberFormat="1" applyFont="1" applyFill="1" applyBorder="1" applyAlignment="1" applyProtection="1">
      <alignment vertical="center"/>
      <protection locked="0"/>
    </xf>
    <xf numFmtId="3" fontId="16" fillId="3" borderId="4" xfId="0" applyNumberFormat="1" applyFont="1" applyFill="1" applyBorder="1" applyAlignment="1" applyProtection="1">
      <alignment vertical="center"/>
      <protection locked="0"/>
    </xf>
    <xf numFmtId="3" fontId="16" fillId="3" borderId="6" xfId="0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vertical="center"/>
    </xf>
    <xf numFmtId="166" fontId="14" fillId="3" borderId="3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horizontal="left" vertical="top"/>
    </xf>
    <xf numFmtId="0" fontId="1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/>
    </xf>
    <xf numFmtId="0" fontId="12" fillId="0" borderId="0" xfId="0" applyFont="1" applyFill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14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16" fillId="0" borderId="17" xfId="0" applyFont="1" applyBorder="1" applyAlignment="1" applyProtection="1">
      <alignment vertical="center"/>
    </xf>
    <xf numFmtId="0" fontId="16" fillId="0" borderId="11" xfId="0" applyFont="1" applyBorder="1" applyAlignment="1" applyProtection="1">
      <alignment vertical="center"/>
    </xf>
    <xf numFmtId="3" fontId="17" fillId="4" borderId="18" xfId="0" applyNumberFormat="1" applyFont="1" applyFill="1" applyBorder="1" applyAlignment="1" applyProtection="1">
      <alignment horizontal="right" vertical="center"/>
    </xf>
    <xf numFmtId="0" fontId="16" fillId="0" borderId="19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16" fillId="0" borderId="21" xfId="0" applyFont="1" applyBorder="1" applyAlignment="1" applyProtection="1">
      <alignment vertical="center"/>
    </xf>
    <xf numFmtId="3" fontId="17" fillId="4" borderId="18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3" fontId="8" fillId="0" borderId="0" xfId="0" applyNumberFormat="1" applyFont="1" applyFill="1" applyBorder="1" applyAlignment="1" applyProtection="1">
      <alignment vertical="center"/>
    </xf>
    <xf numFmtId="3" fontId="17" fillId="4" borderId="3" xfId="0" applyNumberFormat="1" applyFont="1" applyFill="1" applyBorder="1" applyAlignment="1" applyProtection="1">
      <alignment vertical="center"/>
    </xf>
    <xf numFmtId="10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center" indent="1"/>
    </xf>
    <xf numFmtId="0" fontId="16" fillId="0" borderId="16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10" fontId="16" fillId="0" borderId="7" xfId="0" applyNumberFormat="1" applyFont="1" applyBorder="1" applyAlignment="1" applyProtection="1">
      <alignment horizontal="right" vertical="center"/>
    </xf>
    <xf numFmtId="10" fontId="16" fillId="0" borderId="2" xfId="0" applyNumberFormat="1" applyFont="1" applyBorder="1" applyAlignment="1" applyProtection="1">
      <alignment horizontal="right" vertical="center"/>
    </xf>
    <xf numFmtId="10" fontId="16" fillId="0" borderId="4" xfId="0" applyNumberFormat="1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3" fontId="14" fillId="3" borderId="3" xfId="0" applyNumberFormat="1" applyFont="1" applyFill="1" applyBorder="1" applyAlignment="1" applyProtection="1">
      <alignment horizontal="right" vertical="center"/>
      <protection locked="0"/>
    </xf>
    <xf numFmtId="3" fontId="18" fillId="5" borderId="3" xfId="0" applyNumberFormat="1" applyFont="1" applyFill="1" applyBorder="1" applyAlignment="1" applyProtection="1">
      <alignment vertical="center"/>
    </xf>
    <xf numFmtId="3" fontId="18" fillId="6" borderId="3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horizontal="left" vertical="center"/>
    </xf>
    <xf numFmtId="3" fontId="18" fillId="5" borderId="8" xfId="0" applyNumberFormat="1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 wrapText="1"/>
    </xf>
    <xf numFmtId="3" fontId="18" fillId="6" borderId="18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10" fontId="19" fillId="0" borderId="0" xfId="0" applyNumberFormat="1" applyFont="1" applyAlignment="1" applyProtection="1">
      <alignment vertical="center"/>
    </xf>
    <xf numFmtId="0" fontId="20" fillId="7" borderId="8" xfId="0" applyFont="1" applyFill="1" applyBorder="1" applyAlignment="1" applyProtection="1">
      <alignment horizontal="center" vertical="center"/>
    </xf>
    <xf numFmtId="3" fontId="19" fillId="7" borderId="19" xfId="0" applyNumberFormat="1" applyFont="1" applyFill="1" applyBorder="1" applyAlignment="1" applyProtection="1">
      <alignment vertical="center"/>
    </xf>
    <xf numFmtId="0" fontId="20" fillId="7" borderId="23" xfId="0" applyFont="1" applyFill="1" applyBorder="1" applyAlignment="1" applyProtection="1">
      <alignment horizontal="center" vertical="center"/>
    </xf>
    <xf numFmtId="10" fontId="19" fillId="7" borderId="7" xfId="0" applyNumberFormat="1" applyFont="1" applyFill="1" applyBorder="1" applyAlignment="1" applyProtection="1">
      <alignment horizontal="right" vertical="center"/>
    </xf>
    <xf numFmtId="10" fontId="19" fillId="7" borderId="4" xfId="0" applyNumberFormat="1" applyFont="1" applyFill="1" applyBorder="1" applyAlignment="1" applyProtection="1">
      <alignment horizontal="right" vertical="center"/>
    </xf>
    <xf numFmtId="10" fontId="19" fillId="7" borderId="2" xfId="0" applyNumberFormat="1" applyFont="1" applyFill="1" applyBorder="1" applyAlignment="1" applyProtection="1">
      <alignment horizontal="right" vertical="center"/>
    </xf>
    <xf numFmtId="10" fontId="19" fillId="7" borderId="5" xfId="0" applyNumberFormat="1" applyFont="1" applyFill="1" applyBorder="1" applyAlignment="1" applyProtection="1">
      <alignment horizontal="right" vertical="center"/>
    </xf>
    <xf numFmtId="10" fontId="19" fillId="7" borderId="9" xfId="0" applyNumberFormat="1" applyFont="1" applyFill="1" applyBorder="1" applyAlignment="1" applyProtection="1">
      <alignment horizontal="right" vertical="center"/>
    </xf>
    <xf numFmtId="10" fontId="19" fillId="7" borderId="3" xfId="0" applyNumberFormat="1" applyFont="1" applyFill="1" applyBorder="1" applyAlignment="1" applyProtection="1">
      <alignment horizontal="right" vertical="center"/>
    </xf>
    <xf numFmtId="10" fontId="19" fillId="7" borderId="18" xfId="0" applyNumberFormat="1" applyFont="1" applyFill="1" applyBorder="1" applyAlignment="1" applyProtection="1">
      <alignment horizontal="right" vertical="center"/>
    </xf>
    <xf numFmtId="10" fontId="19" fillId="7" borderId="10" xfId="0" applyNumberFormat="1" applyFont="1" applyFill="1" applyBorder="1" applyAlignment="1" applyProtection="1">
      <alignment horizontal="right" vertical="center"/>
    </xf>
    <xf numFmtId="10" fontId="19" fillId="7" borderId="6" xfId="0" applyNumberFormat="1" applyFont="1" applyFill="1" applyBorder="1" applyAlignment="1" applyProtection="1">
      <alignment horizontal="right" vertical="center"/>
    </xf>
    <xf numFmtId="10" fontId="19" fillId="7" borderId="9" xfId="0" applyNumberFormat="1" applyFont="1" applyFill="1" applyBorder="1" applyAlignment="1" applyProtection="1">
      <alignment vertical="center"/>
    </xf>
    <xf numFmtId="10" fontId="19" fillId="7" borderId="3" xfId="0" applyNumberFormat="1" applyFont="1" applyFill="1" applyBorder="1" applyAlignment="1" applyProtection="1">
      <alignment vertical="center"/>
    </xf>
    <xf numFmtId="0" fontId="16" fillId="3" borderId="23" xfId="0" applyFont="1" applyFill="1" applyBorder="1" applyAlignment="1" applyProtection="1">
      <alignment horizontal="left" vertical="center" wrapText="1"/>
      <protection locked="0"/>
    </xf>
    <xf numFmtId="0" fontId="16" fillId="3" borderId="24" xfId="0" applyFont="1" applyFill="1" applyBorder="1" applyAlignment="1" applyProtection="1">
      <alignment horizontal="left" vertical="center" wrapText="1"/>
      <protection locked="0"/>
    </xf>
    <xf numFmtId="0" fontId="16" fillId="3" borderId="25" xfId="0" applyFont="1" applyFill="1" applyBorder="1" applyAlignment="1" applyProtection="1">
      <alignment horizontal="left" vertical="center" wrapText="1"/>
      <protection locked="0"/>
    </xf>
    <xf numFmtId="3" fontId="19" fillId="7" borderId="12" xfId="0" applyNumberFormat="1" applyFont="1" applyFill="1" applyBorder="1" applyAlignment="1" applyProtection="1">
      <alignment vertical="center"/>
    </xf>
    <xf numFmtId="3" fontId="19" fillId="7" borderId="26" xfId="0" applyNumberFormat="1" applyFont="1" applyFill="1" applyBorder="1" applyAlignment="1" applyProtection="1">
      <alignment vertical="center"/>
    </xf>
    <xf numFmtId="3" fontId="19" fillId="7" borderId="27" xfId="0" applyNumberFormat="1" applyFont="1" applyFill="1" applyBorder="1" applyAlignment="1" applyProtection="1">
      <alignment vertical="center"/>
    </xf>
    <xf numFmtId="3" fontId="19" fillId="7" borderId="28" xfId="0" applyNumberFormat="1" applyFont="1" applyFill="1" applyBorder="1" applyAlignment="1" applyProtection="1">
      <alignment vertical="center"/>
    </xf>
    <xf numFmtId="3" fontId="19" fillId="7" borderId="20" xfId="0" applyNumberFormat="1" applyFont="1" applyFill="1" applyBorder="1" applyAlignment="1" applyProtection="1">
      <alignment vertical="center"/>
    </xf>
    <xf numFmtId="3" fontId="19" fillId="7" borderId="29" xfId="0" applyNumberFormat="1" applyFont="1" applyFill="1" applyBorder="1" applyAlignment="1" applyProtection="1">
      <alignment vertical="center"/>
    </xf>
    <xf numFmtId="3" fontId="19" fillId="7" borderId="21" xfId="0" applyNumberFormat="1" applyFont="1" applyFill="1" applyBorder="1" applyAlignment="1" applyProtection="1">
      <alignment vertical="center"/>
    </xf>
    <xf numFmtId="3" fontId="19" fillId="7" borderId="3" xfId="0" applyNumberFormat="1" applyFont="1" applyFill="1" applyBorder="1" applyAlignment="1" applyProtection="1">
      <alignment vertical="center"/>
    </xf>
    <xf numFmtId="3" fontId="19" fillId="7" borderId="30" xfId="0" applyNumberFormat="1" applyFont="1" applyFill="1" applyBorder="1" applyAlignment="1" applyProtection="1">
      <alignment vertical="center"/>
    </xf>
    <xf numFmtId="3" fontId="19" fillId="7" borderId="18" xfId="0" applyNumberFormat="1" applyFont="1" applyFill="1" applyBorder="1" applyAlignment="1" applyProtection="1">
      <alignment vertical="center"/>
    </xf>
    <xf numFmtId="0" fontId="20" fillId="7" borderId="26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center" vertical="center"/>
    </xf>
    <xf numFmtId="166" fontId="19" fillId="7" borderId="26" xfId="0" applyNumberFormat="1" applyFont="1" applyFill="1" applyBorder="1" applyAlignment="1" applyProtection="1">
      <alignment vertical="center"/>
    </xf>
    <xf numFmtId="167" fontId="17" fillId="8" borderId="8" xfId="0" applyNumberFormat="1" applyFont="1" applyFill="1" applyBorder="1" applyAlignment="1" applyProtection="1">
      <alignment horizontal="center" vertical="center"/>
      <protection locked="0"/>
    </xf>
    <xf numFmtId="168" fontId="17" fillId="8" borderId="8" xfId="0" applyNumberFormat="1" applyFont="1" applyFill="1" applyBorder="1" applyAlignment="1" applyProtection="1">
      <alignment horizontal="center" vertical="center"/>
      <protection locked="0"/>
    </xf>
    <xf numFmtId="167" fontId="17" fillId="9" borderId="8" xfId="0" applyNumberFormat="1" applyFont="1" applyFill="1" applyBorder="1" applyAlignment="1" applyProtection="1">
      <alignment horizontal="center" vertical="center"/>
    </xf>
    <xf numFmtId="168" fontId="17" fillId="9" borderId="8" xfId="0" applyNumberFormat="1" applyFont="1" applyFill="1" applyBorder="1" applyAlignment="1" applyProtection="1">
      <alignment horizontal="center" vertical="center"/>
    </xf>
    <xf numFmtId="167" fontId="17" fillId="9" borderId="9" xfId="0" applyNumberFormat="1" applyFont="1" applyFill="1" applyBorder="1" applyAlignment="1" applyProtection="1">
      <alignment horizontal="center" vertical="center"/>
    </xf>
    <xf numFmtId="167" fontId="17" fillId="9" borderId="3" xfId="0" applyNumberFormat="1" applyFont="1" applyFill="1" applyBorder="1" applyAlignment="1" applyProtection="1">
      <alignment horizontal="center" vertical="center"/>
    </xf>
    <xf numFmtId="168" fontId="17" fillId="9" borderId="9" xfId="0" applyNumberFormat="1" applyFont="1" applyFill="1" applyBorder="1" applyAlignment="1" applyProtection="1">
      <alignment horizontal="center" vertical="center"/>
    </xf>
    <xf numFmtId="168" fontId="17" fillId="9" borderId="3" xfId="0" applyNumberFormat="1" applyFont="1" applyFill="1" applyBorder="1" applyAlignment="1" applyProtection="1">
      <alignment horizontal="center" vertical="center"/>
    </xf>
    <xf numFmtId="10" fontId="16" fillId="0" borderId="6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24" xfId="0" applyFont="1" applyFill="1" applyBorder="1" applyAlignment="1" applyProtection="1">
      <alignment horizontal="left" vertical="center"/>
    </xf>
    <xf numFmtId="169" fontId="16" fillId="0" borderId="24" xfId="0" applyNumberFormat="1" applyFont="1" applyFill="1" applyBorder="1" applyAlignment="1" applyProtection="1">
      <alignment horizontal="right" vertical="center"/>
    </xf>
    <xf numFmtId="169" fontId="19" fillId="0" borderId="24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/>
    </xf>
    <xf numFmtId="165" fontId="16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32" xfId="0" applyFont="1" applyBorder="1" applyAlignment="1" applyProtection="1">
      <alignment horizontal="left" vertical="center"/>
    </xf>
    <xf numFmtId="0" fontId="7" fillId="0" borderId="27" xfId="0" quotePrefix="1" applyFont="1" applyBorder="1" applyAlignment="1" applyProtection="1">
      <alignment horizontal="left" vertical="center"/>
    </xf>
    <xf numFmtId="0" fontId="7" fillId="0" borderId="32" xfId="0" quotePrefix="1" applyFont="1" applyBorder="1" applyAlignment="1" applyProtection="1">
      <alignment horizontal="left" vertical="center"/>
    </xf>
    <xf numFmtId="0" fontId="16" fillId="0" borderId="12" xfId="0" quotePrefix="1" applyFont="1" applyBorder="1" applyAlignment="1" applyProtection="1">
      <alignment horizontal="left" vertical="center"/>
    </xf>
    <xf numFmtId="0" fontId="16" fillId="0" borderId="13" xfId="0" quotePrefix="1" applyFont="1" applyBorder="1" applyAlignment="1" applyProtection="1">
      <alignment horizontal="left" vertical="center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25" xfId="0" applyFont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6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6" fillId="0" borderId="12" xfId="0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left" vertical="center"/>
    </xf>
    <xf numFmtId="0" fontId="17" fillId="4" borderId="29" xfId="0" applyFont="1" applyFill="1" applyBorder="1" applyAlignment="1" applyProtection="1">
      <alignment horizontal="left" vertical="center"/>
    </xf>
    <xf numFmtId="0" fontId="17" fillId="4" borderId="34" xfId="0" applyFont="1" applyFill="1" applyBorder="1" applyAlignment="1" applyProtection="1">
      <alignment horizontal="left" vertical="center"/>
    </xf>
    <xf numFmtId="0" fontId="17" fillId="4" borderId="35" xfId="0" applyFont="1" applyFill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8" xfId="0" quotePrefix="1" applyFont="1" applyBorder="1" applyAlignment="1" applyProtection="1">
      <alignment horizontal="left" vertical="center"/>
    </xf>
    <xf numFmtId="0" fontId="16" fillId="0" borderId="33" xfId="0" quotePrefix="1" applyFont="1" applyBorder="1" applyAlignment="1" applyProtection="1">
      <alignment horizontal="left" vertical="center"/>
    </xf>
    <xf numFmtId="0" fontId="16" fillId="0" borderId="27" xfId="0" quotePrefix="1" applyFont="1" applyBorder="1" applyAlignment="1" applyProtection="1">
      <alignment horizontal="left" vertical="center"/>
    </xf>
    <xf numFmtId="0" fontId="16" fillId="0" borderId="32" xfId="0" quotePrefix="1" applyFont="1" applyBorder="1" applyAlignment="1" applyProtection="1">
      <alignment horizontal="left" vertical="center"/>
    </xf>
    <xf numFmtId="0" fontId="16" fillId="0" borderId="19" xfId="0" quotePrefix="1" applyFont="1" applyBorder="1" applyAlignment="1" applyProtection="1">
      <alignment horizontal="left" vertical="center"/>
    </xf>
    <xf numFmtId="0" fontId="16" fillId="0" borderId="31" xfId="0" quotePrefix="1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11" xfId="0" applyFont="1" applyBorder="1" applyAlignment="1" applyProtection="1">
      <alignment horizontal="left" vertical="center"/>
    </xf>
    <xf numFmtId="0" fontId="17" fillId="0" borderId="13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7" fillId="10" borderId="12" xfId="0" applyFont="1" applyFill="1" applyBorder="1" applyAlignment="1" applyProtection="1">
      <alignment horizontal="left" vertical="center" wrapText="1"/>
    </xf>
    <xf numFmtId="0" fontId="7" fillId="10" borderId="11" xfId="0" applyFont="1" applyFill="1" applyBorder="1" applyAlignment="1" applyProtection="1">
      <alignment horizontal="left" vertical="center" wrapText="1"/>
    </xf>
    <xf numFmtId="0" fontId="7" fillId="10" borderId="13" xfId="0" applyFont="1" applyFill="1" applyBorder="1" applyAlignment="1" applyProtection="1">
      <alignment horizontal="left" vertical="center" wrapText="1"/>
    </xf>
    <xf numFmtId="0" fontId="7" fillId="0" borderId="28" xfId="0" quotePrefix="1" applyFont="1" applyBorder="1" applyAlignment="1" applyProtection="1">
      <alignment horizontal="left" vertical="center"/>
    </xf>
    <xf numFmtId="0" fontId="7" fillId="0" borderId="33" xfId="0" quotePrefix="1" applyFont="1" applyBorder="1" applyAlignment="1" applyProtection="1">
      <alignment horizontal="left" vertical="center"/>
    </xf>
    <xf numFmtId="0" fontId="17" fillId="4" borderId="12" xfId="0" applyFont="1" applyFill="1" applyBorder="1" applyAlignment="1" applyProtection="1">
      <alignment horizontal="left" vertical="center"/>
    </xf>
    <xf numFmtId="0" fontId="17" fillId="4" borderId="11" xfId="0" applyFont="1" applyFill="1" applyBorder="1" applyAlignment="1" applyProtection="1">
      <alignment horizontal="left" vertical="center"/>
    </xf>
    <xf numFmtId="0" fontId="17" fillId="4" borderId="13" xfId="0" applyFont="1" applyFill="1" applyBorder="1" applyAlignment="1" applyProtection="1">
      <alignment horizontal="left" vertical="center"/>
    </xf>
    <xf numFmtId="0" fontId="16" fillId="0" borderId="28" xfId="0" applyFont="1" applyBorder="1" applyAlignment="1" applyProtection="1">
      <alignment horizontal="left" vertical="center"/>
    </xf>
    <xf numFmtId="0" fontId="16" fillId="0" borderId="33" xfId="0" applyFont="1" applyBorder="1" applyAlignment="1" applyProtection="1">
      <alignment horizontal="left" vertical="center"/>
    </xf>
    <xf numFmtId="0" fontId="5" fillId="11" borderId="0" xfId="0" applyFont="1" applyFill="1" applyAlignment="1" applyProtection="1">
      <alignment horizontal="left" vertical="center" indent="1"/>
    </xf>
    <xf numFmtId="0" fontId="14" fillId="3" borderId="12" xfId="0" applyFont="1" applyFill="1" applyBorder="1" applyAlignment="1" applyProtection="1">
      <alignment horizontal="left" vertical="top" wrapText="1"/>
      <protection locked="0"/>
    </xf>
    <xf numFmtId="0" fontId="14" fillId="3" borderId="11" xfId="0" applyFont="1" applyFill="1" applyBorder="1" applyAlignment="1" applyProtection="1">
      <alignment horizontal="left" vertical="top" wrapText="1"/>
      <protection locked="0"/>
    </xf>
    <xf numFmtId="0" fontId="14" fillId="3" borderId="13" xfId="0" applyFont="1" applyFill="1" applyBorder="1" applyAlignment="1" applyProtection="1">
      <alignment horizontal="left" vertical="top" wrapText="1"/>
      <protection locked="0"/>
    </xf>
    <xf numFmtId="0" fontId="7" fillId="0" borderId="19" xfId="0" quotePrefix="1" applyFont="1" applyBorder="1" applyAlignment="1" applyProtection="1">
      <alignment horizontal="left" vertical="center"/>
    </xf>
    <xf numFmtId="0" fontId="7" fillId="0" borderId="31" xfId="0" quotePrefix="1" applyFont="1" applyBorder="1" applyAlignment="1" applyProtection="1">
      <alignment horizontal="left" vertical="center"/>
    </xf>
    <xf numFmtId="0" fontId="16" fillId="3" borderId="12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16" fillId="3" borderId="13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18" fillId="5" borderId="12" xfId="0" applyFont="1" applyFill="1" applyBorder="1" applyAlignment="1" applyProtection="1">
      <alignment horizontal="left" vertical="center"/>
    </xf>
    <xf numFmtId="0" fontId="18" fillId="5" borderId="11" xfId="0" applyFont="1" applyFill="1" applyBorder="1" applyAlignment="1" applyProtection="1">
      <alignment horizontal="left" vertical="center"/>
    </xf>
    <xf numFmtId="0" fontId="18" fillId="5" borderId="13" xfId="0" applyFont="1" applyFill="1" applyBorder="1" applyAlignment="1" applyProtection="1">
      <alignment horizontal="left" vertical="center"/>
    </xf>
    <xf numFmtId="0" fontId="17" fillId="2" borderId="12" xfId="0" applyFont="1" applyFill="1" applyBorder="1" applyAlignment="1" applyProtection="1">
      <alignment horizontal="left" vertical="center"/>
    </xf>
    <xf numFmtId="0" fontId="17" fillId="2" borderId="11" xfId="0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 applyProtection="1">
      <alignment horizontal="left" vertical="center"/>
    </xf>
    <xf numFmtId="0" fontId="18" fillId="6" borderId="12" xfId="0" applyFont="1" applyFill="1" applyBorder="1" applyAlignment="1" applyProtection="1">
      <alignment horizontal="left" vertical="center"/>
    </xf>
    <xf numFmtId="0" fontId="18" fillId="6" borderId="11" xfId="0" applyFont="1" applyFill="1" applyBorder="1" applyAlignment="1" applyProtection="1">
      <alignment horizontal="left" vertical="center"/>
    </xf>
    <xf numFmtId="0" fontId="18" fillId="6" borderId="13" xfId="0" applyFont="1" applyFill="1" applyBorder="1" applyAlignment="1" applyProtection="1">
      <alignment horizontal="left" vertical="center"/>
    </xf>
    <xf numFmtId="49" fontId="16" fillId="0" borderId="12" xfId="0" applyNumberFormat="1" applyFont="1" applyBorder="1" applyAlignment="1" applyProtection="1">
      <alignment horizontal="left" vertical="center"/>
    </xf>
    <xf numFmtId="49" fontId="16" fillId="0" borderId="13" xfId="0" applyNumberFormat="1" applyFont="1" applyBorder="1" applyAlignment="1" applyProtection="1">
      <alignment horizontal="left" vertical="center"/>
    </xf>
    <xf numFmtId="0" fontId="16" fillId="3" borderId="12" xfId="0" applyFont="1" applyFill="1" applyBorder="1" applyAlignment="1" applyProtection="1">
      <alignment horizontal="left" vertical="top" wrapText="1"/>
      <protection locked="0"/>
    </xf>
    <xf numFmtId="0" fontId="16" fillId="3" borderId="11" xfId="0" applyFont="1" applyFill="1" applyBorder="1" applyAlignment="1" applyProtection="1">
      <alignment horizontal="left" vertical="top" wrapText="1"/>
      <protection locked="0"/>
    </xf>
    <xf numFmtId="0" fontId="16" fillId="3" borderId="13" xfId="0" applyFont="1" applyFill="1" applyBorder="1" applyAlignment="1" applyProtection="1">
      <alignment horizontal="left" vertical="top" wrapText="1"/>
      <protection locked="0"/>
    </xf>
    <xf numFmtId="0" fontId="18" fillId="6" borderId="29" xfId="0" applyFont="1" applyFill="1" applyBorder="1" applyAlignment="1" applyProtection="1">
      <alignment horizontal="left" vertical="center"/>
    </xf>
    <xf numFmtId="0" fontId="18" fillId="6" borderId="34" xfId="0" applyFont="1" applyFill="1" applyBorder="1" applyAlignment="1" applyProtection="1">
      <alignment horizontal="left" vertical="center"/>
    </xf>
    <xf numFmtId="0" fontId="18" fillId="6" borderId="35" xfId="0" applyFont="1" applyFill="1" applyBorder="1" applyAlignment="1" applyProtection="1">
      <alignment horizontal="left" vertical="center"/>
    </xf>
    <xf numFmtId="0" fontId="20" fillId="7" borderId="12" xfId="0" applyFont="1" applyFill="1" applyBorder="1" applyAlignment="1" applyProtection="1">
      <alignment horizontal="center" vertical="center"/>
    </xf>
    <xf numFmtId="0" fontId="20" fillId="7" borderId="13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16" fillId="0" borderId="36" xfId="0" applyFont="1" applyBorder="1" applyAlignment="1" applyProtection="1">
      <alignment horizontal="left" vertical="center"/>
    </xf>
    <xf numFmtId="10" fontId="19" fillId="7" borderId="28" xfId="0" applyNumberFormat="1" applyFont="1" applyFill="1" applyBorder="1" applyAlignment="1" applyProtection="1">
      <alignment horizontal="right" vertical="center"/>
    </xf>
    <xf numFmtId="10" fontId="19" fillId="7" borderId="33" xfId="0" applyNumberFormat="1" applyFont="1" applyFill="1" applyBorder="1" applyAlignment="1" applyProtection="1">
      <alignment horizontal="right" vertical="center"/>
    </xf>
    <xf numFmtId="165" fontId="19" fillId="7" borderId="19" xfId="0" applyNumberFormat="1" applyFont="1" applyFill="1" applyBorder="1" applyAlignment="1" applyProtection="1">
      <alignment horizontal="right" vertical="center"/>
    </xf>
    <xf numFmtId="165" fontId="19" fillId="7" borderId="31" xfId="0" applyNumberFormat="1" applyFont="1" applyFill="1" applyBorder="1" applyAlignment="1" applyProtection="1">
      <alignment horizontal="right" vertical="center"/>
    </xf>
    <xf numFmtId="0" fontId="14" fillId="0" borderId="28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left" vertical="center"/>
    </xf>
    <xf numFmtId="0" fontId="14" fillId="0" borderId="33" xfId="0" applyFont="1" applyBorder="1" applyAlignment="1" applyProtection="1">
      <alignment horizontal="left" vertical="center"/>
    </xf>
    <xf numFmtId="0" fontId="16" fillId="12" borderId="19" xfId="0" applyFont="1" applyFill="1" applyBorder="1" applyAlignment="1" applyProtection="1">
      <alignment horizontal="left" vertical="center"/>
    </xf>
    <xf numFmtId="0" fontId="16" fillId="12" borderId="14" xfId="0" applyFont="1" applyFill="1" applyBorder="1" applyAlignment="1" applyProtection="1">
      <alignment horizontal="left" vertical="center"/>
    </xf>
    <xf numFmtId="0" fontId="16" fillId="12" borderId="31" xfId="0" applyFont="1" applyFill="1" applyBorder="1" applyAlignment="1" applyProtection="1">
      <alignment horizontal="left" vertical="center"/>
    </xf>
    <xf numFmtId="10" fontId="19" fillId="7" borderId="19" xfId="0" applyNumberFormat="1" applyFont="1" applyFill="1" applyBorder="1" applyAlignment="1" applyProtection="1">
      <alignment horizontal="right" vertical="center"/>
    </xf>
    <xf numFmtId="10" fontId="19" fillId="7" borderId="31" xfId="0" applyNumberFormat="1" applyFont="1" applyFill="1" applyBorder="1" applyAlignment="1" applyProtection="1">
      <alignment horizontal="right" vertical="center"/>
    </xf>
    <xf numFmtId="10" fontId="19" fillId="7" borderId="27" xfId="0" applyNumberFormat="1" applyFont="1" applyFill="1" applyBorder="1" applyAlignment="1" applyProtection="1">
      <alignment horizontal="right" vertical="center"/>
    </xf>
    <xf numFmtId="10" fontId="19" fillId="7" borderId="32" xfId="0" applyNumberFormat="1" applyFont="1" applyFill="1" applyBorder="1" applyAlignment="1" applyProtection="1">
      <alignment horizontal="right" vertical="center"/>
    </xf>
  </cellXfs>
  <cellStyles count="2">
    <cellStyle name="Euro" xfId="1" xr:uid="{00000000-0005-0000-0000-000000000000}"/>
    <cellStyle name="Standard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157</xdr:row>
      <xdr:rowOff>762000</xdr:rowOff>
    </xdr:from>
    <xdr:to>
      <xdr:col>2</xdr:col>
      <xdr:colOff>1729753</xdr:colOff>
      <xdr:row>157</xdr:row>
      <xdr:rowOff>1217394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28575" y="46786800"/>
          <a:ext cx="22383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Ort, Datum</a:t>
          </a:r>
          <a:endParaRPr lang="de-AT"/>
        </a:p>
      </xdr:txBody>
    </xdr:sp>
    <xdr:clientData/>
  </xdr:twoCellAnchor>
  <xdr:twoCellAnchor>
    <xdr:from>
      <xdr:col>2</xdr:col>
      <xdr:colOff>1975485</xdr:colOff>
      <xdr:row>157</xdr:row>
      <xdr:rowOff>495300</xdr:rowOff>
    </xdr:from>
    <xdr:to>
      <xdr:col>8</xdr:col>
      <xdr:colOff>304885</xdr:colOff>
      <xdr:row>157</xdr:row>
      <xdr:rowOff>941137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2505075" y="46520100"/>
          <a:ext cx="33718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          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Rechtsgültige Unterfertigung, Vereins- bzw. Firmenstempel</a:t>
          </a:r>
          <a:endParaRPr lang="de-AT"/>
        </a:p>
      </xdr:txBody>
    </xdr:sp>
    <xdr:clientData/>
  </xdr:twoCellAnchor>
  <xdr:twoCellAnchor>
    <xdr:from>
      <xdr:col>2</xdr:col>
      <xdr:colOff>1975485</xdr:colOff>
      <xdr:row>157</xdr:row>
      <xdr:rowOff>1066800</xdr:rowOff>
    </xdr:from>
    <xdr:to>
      <xdr:col>8</xdr:col>
      <xdr:colOff>302863</xdr:colOff>
      <xdr:row>157</xdr:row>
      <xdr:rowOff>1428750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505075" y="47091600"/>
          <a:ext cx="3362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          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Unterfertiger (Name/n und Funktion/en in Blockbuchstaben)</a:t>
          </a:r>
          <a:endParaRPr lang="de-AT"/>
        </a:p>
      </xdr:txBody>
    </xdr: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2" name="Group 37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61" name="Line 38">
            <a:extLst>
              <a:ext uri="{FF2B5EF4-FFF2-40B4-BE49-F238E27FC236}">
                <a16:creationId xmlns:a16="http://schemas.microsoft.com/office/drawing/2014/main" id="{00000000-0008-0000-0000-0000D9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62" name="Picture 39" descr="Linz_Farbe">
            <a:extLst>
              <a:ext uri="{FF2B5EF4-FFF2-40B4-BE49-F238E27FC236}">
                <a16:creationId xmlns:a16="http://schemas.microsoft.com/office/drawing/2014/main" id="{00000000-0008-0000-0000-0000DA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3" name="Group 40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59" name="Line 41">
            <a:extLst>
              <a:ext uri="{FF2B5EF4-FFF2-40B4-BE49-F238E27FC236}">
                <a16:creationId xmlns:a16="http://schemas.microsoft.com/office/drawing/2014/main" id="{00000000-0008-0000-0000-0000D7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60" name="Picture 42" descr="Linz_Farbe">
            <a:extLst>
              <a:ext uri="{FF2B5EF4-FFF2-40B4-BE49-F238E27FC236}">
                <a16:creationId xmlns:a16="http://schemas.microsoft.com/office/drawing/2014/main" id="{00000000-0008-0000-0000-0000D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4" name="Group 4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57" name="Line 44">
            <a:extLst>
              <a:ext uri="{FF2B5EF4-FFF2-40B4-BE49-F238E27FC236}">
                <a16:creationId xmlns:a16="http://schemas.microsoft.com/office/drawing/2014/main" id="{00000000-0008-0000-0000-0000D5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8" name="Picture 45" descr="Linz_Farbe">
            <a:extLst>
              <a:ext uri="{FF2B5EF4-FFF2-40B4-BE49-F238E27FC236}">
                <a16:creationId xmlns:a16="http://schemas.microsoft.com/office/drawing/2014/main" id="{00000000-0008-0000-0000-0000D6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5" name="Group 46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55" name="Line 47">
            <a:extLst>
              <a:ext uri="{FF2B5EF4-FFF2-40B4-BE49-F238E27FC236}">
                <a16:creationId xmlns:a16="http://schemas.microsoft.com/office/drawing/2014/main" id="{00000000-0008-0000-0000-0000D3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6" name="Picture 48" descr="Linz_Farbe">
            <a:extLst>
              <a:ext uri="{FF2B5EF4-FFF2-40B4-BE49-F238E27FC236}">
                <a16:creationId xmlns:a16="http://schemas.microsoft.com/office/drawing/2014/main" id="{00000000-0008-0000-0000-0000D4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6" name="Group 49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53" name="Line 50">
            <a:extLst>
              <a:ext uri="{FF2B5EF4-FFF2-40B4-BE49-F238E27FC236}">
                <a16:creationId xmlns:a16="http://schemas.microsoft.com/office/drawing/2014/main" id="{00000000-0008-0000-0000-0000D1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4" name="Picture 51" descr="Linz_Farbe">
            <a:extLst>
              <a:ext uri="{FF2B5EF4-FFF2-40B4-BE49-F238E27FC236}">
                <a16:creationId xmlns:a16="http://schemas.microsoft.com/office/drawing/2014/main" id="{00000000-0008-0000-0000-0000D2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255</xdr:col>
      <xdr:colOff>0</xdr:colOff>
      <xdr:row>4</xdr:row>
      <xdr:rowOff>57150</xdr:rowOff>
    </xdr:from>
    <xdr:to>
      <xdr:col>255</xdr:col>
      <xdr:colOff>0</xdr:colOff>
      <xdr:row>8</xdr:row>
      <xdr:rowOff>104775</xdr:rowOff>
    </xdr:to>
    <xdr:grpSp>
      <xdr:nvGrpSpPr>
        <xdr:cNvPr id="6347" name="Group 5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GrpSpPr>
          <a:grpSpLocks/>
        </xdr:cNvGrpSpPr>
      </xdr:nvGrpSpPr>
      <xdr:grpSpPr bwMode="auto">
        <a:xfrm>
          <a:off x="6233160" y="1367790"/>
          <a:ext cx="0" cy="870585"/>
          <a:chOff x="9752" y="454"/>
          <a:chExt cx="1696" cy="1361"/>
        </a:xfrm>
      </xdr:grpSpPr>
      <xdr:sp macro="" textlink="">
        <xdr:nvSpPr>
          <xdr:cNvPr id="6351" name="Line 53">
            <a:extLst>
              <a:ext uri="{FF2B5EF4-FFF2-40B4-BE49-F238E27FC236}">
                <a16:creationId xmlns:a16="http://schemas.microsoft.com/office/drawing/2014/main" id="{00000000-0008-0000-0000-0000CF1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9752" y="454"/>
            <a:ext cx="0" cy="136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6352" name="Picture 54" descr="Linz_Farbe">
            <a:extLst>
              <a:ext uri="{FF2B5EF4-FFF2-40B4-BE49-F238E27FC236}">
                <a16:creationId xmlns:a16="http://schemas.microsoft.com/office/drawing/2014/main" id="{00000000-0008-0000-0000-0000D0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6529"/>
          <a:stretch>
            <a:fillRect/>
          </a:stretch>
        </xdr:blipFill>
        <xdr:spPr bwMode="auto">
          <a:xfrm>
            <a:off x="10036" y="907"/>
            <a:ext cx="1412" cy="6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114300</xdr:colOff>
      <xdr:row>35</xdr:row>
      <xdr:rowOff>0</xdr:rowOff>
    </xdr:from>
    <xdr:to>
      <xdr:col>1</xdr:col>
      <xdr:colOff>200025</xdr:colOff>
      <xdr:row>35</xdr:row>
      <xdr:rowOff>0</xdr:rowOff>
    </xdr:to>
    <xdr:sp macro="" textlink="">
      <xdr:nvSpPr>
        <xdr:cNvPr id="6348" name="Line 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ShapeType="1"/>
        </xdr:cNvSpPr>
      </xdr:nvSpPr>
      <xdr:spPr bwMode="auto">
        <a:xfrm>
          <a:off x="361950" y="76295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18</xdr:row>
      <xdr:rowOff>28575</xdr:rowOff>
    </xdr:from>
    <xdr:to>
      <xdr:col>1</xdr:col>
      <xdr:colOff>200025</xdr:colOff>
      <xdr:row>18</xdr:row>
      <xdr:rowOff>28575</xdr:rowOff>
    </xdr:to>
    <xdr:sp macro="" textlink="">
      <xdr:nvSpPr>
        <xdr:cNvPr id="6349" name="Lin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ShapeType="1"/>
        </xdr:cNvSpPr>
      </xdr:nvSpPr>
      <xdr:spPr bwMode="auto">
        <a:xfrm>
          <a:off x="361950" y="406717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231648</xdr:colOff>
      <xdr:row>0</xdr:row>
      <xdr:rowOff>0</xdr:rowOff>
    </xdr:from>
    <xdr:to>
      <xdr:col>10</xdr:col>
      <xdr:colOff>0</xdr:colOff>
      <xdr:row>2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FE04B1-BAE8-487B-556A-BE5F6953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6848" y="0"/>
          <a:ext cx="2639568" cy="749808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0</xdr:row>
      <xdr:rowOff>0</xdr:rowOff>
    </xdr:from>
    <xdr:to>
      <xdr:col>10</xdr:col>
      <xdr:colOff>0</xdr:colOff>
      <xdr:row>2</xdr:row>
      <xdr:rowOff>12192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E773243-19D5-3CFD-E4CC-E0716F09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4780" y="0"/>
          <a:ext cx="2278380" cy="743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tabSelected="1" zoomScale="125" zoomScaleNormal="100" workbookViewId="0">
      <selection activeCell="H6" sqref="H6"/>
    </sheetView>
  </sheetViews>
  <sheetFormatPr baseColWidth="10" defaultColWidth="0" defaultRowHeight="12.75" zeroHeight="1" x14ac:dyDescent="0.2"/>
  <cols>
    <col min="1" max="1" width="3.7109375" style="31" customWidth="1"/>
    <col min="2" max="2" width="4.42578125" style="31" customWidth="1"/>
    <col min="3" max="3" width="34" style="31" customWidth="1"/>
    <col min="4" max="7" width="9" style="31" customWidth="1"/>
    <col min="8" max="9" width="6.7109375" style="80" customWidth="1"/>
    <col min="10" max="10" width="1.5703125" style="31" customWidth="1"/>
    <col min="11" max="16384" width="11.5703125" style="31" hidden="1"/>
  </cols>
  <sheetData>
    <row r="1" spans="1:9" ht="33.6" customHeight="1" x14ac:dyDescent="0.2">
      <c r="A1" s="135"/>
    </row>
    <row r="2" spans="1:9" ht="25.15" customHeight="1" x14ac:dyDescent="0.2">
      <c r="A2" s="136"/>
    </row>
    <row r="3" spans="1:9" ht="28.15" customHeight="1" x14ac:dyDescent="0.2">
      <c r="A3" s="28" t="s">
        <v>116</v>
      </c>
      <c r="B3" s="29"/>
      <c r="C3" s="30"/>
      <c r="D3" s="30"/>
      <c r="E3" s="30"/>
      <c r="F3" s="30"/>
      <c r="G3" s="30"/>
    </row>
    <row r="4" spans="1:9" ht="18" customHeight="1" x14ac:dyDescent="0.2">
      <c r="A4" s="25"/>
      <c r="B4" s="32" t="s">
        <v>58</v>
      </c>
      <c r="D4" s="33"/>
      <c r="E4" s="33"/>
      <c r="F4" s="33"/>
      <c r="G4" s="33"/>
    </row>
    <row r="5" spans="1:9" s="35" customFormat="1" ht="7.9" customHeight="1" x14ac:dyDescent="0.2">
      <c r="A5" s="34"/>
      <c r="B5" s="32"/>
      <c r="D5" s="33"/>
      <c r="E5" s="33"/>
      <c r="F5" s="33"/>
      <c r="G5" s="33"/>
      <c r="H5" s="81"/>
      <c r="I5" s="81"/>
    </row>
    <row r="6" spans="1:9" ht="18" customHeight="1" x14ac:dyDescent="0.2">
      <c r="A6" s="25"/>
      <c r="B6" s="32" t="s">
        <v>59</v>
      </c>
      <c r="D6" s="33"/>
      <c r="E6" s="33"/>
      <c r="F6" s="33"/>
    </row>
    <row r="7" spans="1:9" ht="15" customHeight="1" x14ac:dyDescent="0.2">
      <c r="A7" s="36"/>
      <c r="B7" s="36"/>
      <c r="C7" s="30"/>
      <c r="D7" s="30"/>
      <c r="E7" s="30"/>
      <c r="F7" s="30"/>
      <c r="G7" s="30"/>
    </row>
    <row r="8" spans="1:9" ht="24" customHeight="1" x14ac:dyDescent="0.2">
      <c r="A8" s="178" t="s">
        <v>23</v>
      </c>
      <c r="B8" s="178"/>
      <c r="C8" s="178"/>
      <c r="D8" s="178"/>
      <c r="E8" s="178"/>
      <c r="F8" s="178"/>
      <c r="G8" s="178"/>
      <c r="H8" s="178"/>
      <c r="I8" s="178"/>
    </row>
    <row r="9" spans="1:9" ht="10.15" customHeight="1" x14ac:dyDescent="0.2">
      <c r="A9" s="37"/>
      <c r="B9" s="37"/>
      <c r="C9" s="38"/>
      <c r="D9" s="38"/>
      <c r="E9" s="38"/>
      <c r="F9" s="38"/>
      <c r="G9" s="35"/>
    </row>
    <row r="10" spans="1:9" ht="15" customHeight="1" x14ac:dyDescent="0.2">
      <c r="A10" s="162" t="s">
        <v>131</v>
      </c>
      <c r="B10" s="163"/>
      <c r="C10" s="164"/>
      <c r="D10" s="190"/>
      <c r="E10" s="191"/>
      <c r="F10" s="191"/>
      <c r="G10" s="191"/>
      <c r="H10" s="191"/>
      <c r="I10" s="192"/>
    </row>
    <row r="11" spans="1:9" ht="15" customHeight="1" x14ac:dyDescent="0.2">
      <c r="A11" s="165" t="s">
        <v>118</v>
      </c>
      <c r="B11" s="166"/>
      <c r="C11" s="167"/>
      <c r="D11" s="184"/>
      <c r="E11" s="185"/>
      <c r="F11" s="185"/>
      <c r="G11" s="185"/>
      <c r="H11" s="185"/>
      <c r="I11" s="186"/>
    </row>
    <row r="12" spans="1:9" ht="15" customHeight="1" x14ac:dyDescent="0.2">
      <c r="A12" s="165" t="s">
        <v>43</v>
      </c>
      <c r="B12" s="166"/>
      <c r="C12" s="167"/>
      <c r="D12" s="184"/>
      <c r="E12" s="185"/>
      <c r="F12" s="185"/>
      <c r="G12" s="185"/>
      <c r="H12" s="185"/>
      <c r="I12" s="186"/>
    </row>
    <row r="13" spans="1:9" ht="15" customHeight="1" x14ac:dyDescent="0.2">
      <c r="A13" s="165" t="s">
        <v>71</v>
      </c>
      <c r="B13" s="166"/>
      <c r="C13" s="167"/>
      <c r="D13" s="184"/>
      <c r="E13" s="185"/>
      <c r="F13" s="185"/>
      <c r="G13" s="185"/>
      <c r="H13" s="185"/>
      <c r="I13" s="186"/>
    </row>
    <row r="14" spans="1:9" ht="15" customHeight="1" x14ac:dyDescent="0.2">
      <c r="A14" s="165" t="s">
        <v>80</v>
      </c>
      <c r="B14" s="166"/>
      <c r="C14" s="167"/>
      <c r="D14" s="184"/>
      <c r="E14" s="185"/>
      <c r="F14" s="185"/>
      <c r="G14" s="185"/>
      <c r="H14" s="185"/>
      <c r="I14" s="186"/>
    </row>
    <row r="15" spans="1:9" ht="15" customHeight="1" x14ac:dyDescent="0.2">
      <c r="A15" s="165" t="s">
        <v>68</v>
      </c>
      <c r="B15" s="166"/>
      <c r="C15" s="167"/>
      <c r="D15" s="184"/>
      <c r="E15" s="185"/>
      <c r="F15" s="185"/>
      <c r="G15" s="185"/>
      <c r="H15" s="185"/>
      <c r="I15" s="186"/>
    </row>
    <row r="16" spans="1:9" ht="15" customHeight="1" x14ac:dyDescent="0.2">
      <c r="A16" s="165" t="s">
        <v>81</v>
      </c>
      <c r="B16" s="166"/>
      <c r="C16" s="167"/>
      <c r="D16" s="184"/>
      <c r="E16" s="185"/>
      <c r="F16" s="185"/>
      <c r="G16" s="185"/>
      <c r="H16" s="185"/>
      <c r="I16" s="186"/>
    </row>
    <row r="17" spans="1:9" ht="15" customHeight="1" x14ac:dyDescent="0.2">
      <c r="A17" s="165" t="s">
        <v>69</v>
      </c>
      <c r="B17" s="166"/>
      <c r="C17" s="167"/>
      <c r="D17" s="184"/>
      <c r="E17" s="185"/>
      <c r="F17" s="185"/>
      <c r="G17" s="185"/>
      <c r="H17" s="185"/>
      <c r="I17" s="186"/>
    </row>
    <row r="18" spans="1:9" ht="26.45" customHeight="1" x14ac:dyDescent="0.2">
      <c r="A18" s="165" t="s">
        <v>44</v>
      </c>
      <c r="B18" s="166"/>
      <c r="C18" s="167"/>
      <c r="D18" s="184"/>
      <c r="E18" s="185"/>
      <c r="F18" s="185"/>
      <c r="G18" s="185"/>
      <c r="H18" s="185"/>
      <c r="I18" s="186"/>
    </row>
    <row r="19" spans="1:9" ht="15" customHeight="1" x14ac:dyDescent="0.2">
      <c r="A19" s="165" t="s">
        <v>45</v>
      </c>
      <c r="B19" s="166"/>
      <c r="C19" s="167"/>
      <c r="D19" s="184"/>
      <c r="E19" s="185"/>
      <c r="F19" s="185"/>
      <c r="G19" s="185"/>
      <c r="H19" s="185"/>
      <c r="I19" s="186"/>
    </row>
    <row r="20" spans="1:9" ht="15" customHeight="1" x14ac:dyDescent="0.2">
      <c r="A20" s="165" t="s">
        <v>119</v>
      </c>
      <c r="B20" s="166"/>
      <c r="C20" s="167"/>
      <c r="D20" s="184"/>
      <c r="E20" s="185"/>
      <c r="F20" s="185"/>
      <c r="G20" s="185"/>
      <c r="H20" s="185"/>
      <c r="I20" s="186"/>
    </row>
    <row r="21" spans="1:9" ht="15" customHeight="1" x14ac:dyDescent="0.2">
      <c r="A21" s="165" t="s">
        <v>29</v>
      </c>
      <c r="B21" s="166"/>
      <c r="C21" s="167"/>
      <c r="D21" s="184"/>
      <c r="E21" s="185"/>
      <c r="F21" s="185"/>
      <c r="G21" s="185"/>
      <c r="H21" s="185"/>
      <c r="I21" s="186"/>
    </row>
    <row r="22" spans="1:9" ht="26.45" customHeight="1" x14ac:dyDescent="0.2">
      <c r="A22" s="165" t="s">
        <v>57</v>
      </c>
      <c r="B22" s="166"/>
      <c r="C22" s="167"/>
      <c r="D22" s="184"/>
      <c r="E22" s="185"/>
      <c r="F22" s="185"/>
      <c r="G22" s="185"/>
      <c r="H22" s="185"/>
      <c r="I22" s="186"/>
    </row>
    <row r="23" spans="1:9" ht="15" customHeight="1" x14ac:dyDescent="0.2">
      <c r="A23" s="165" t="s">
        <v>70</v>
      </c>
      <c r="B23" s="166"/>
      <c r="C23" s="167"/>
      <c r="D23" s="184"/>
      <c r="E23" s="185"/>
      <c r="F23" s="185"/>
      <c r="G23" s="185"/>
      <c r="H23" s="185"/>
      <c r="I23" s="186"/>
    </row>
    <row r="24" spans="1:9" ht="15" customHeight="1" x14ac:dyDescent="0.2">
      <c r="A24" s="165" t="s">
        <v>72</v>
      </c>
      <c r="B24" s="166"/>
      <c r="C24" s="167"/>
      <c r="D24" s="184"/>
      <c r="E24" s="185"/>
      <c r="F24" s="185"/>
      <c r="G24" s="185"/>
      <c r="H24" s="185"/>
      <c r="I24" s="186"/>
    </row>
    <row r="25" spans="1:9" ht="15" customHeight="1" x14ac:dyDescent="0.2">
      <c r="A25" s="122"/>
      <c r="B25" s="123"/>
      <c r="C25" s="124"/>
      <c r="D25" s="97"/>
      <c r="E25" s="98"/>
      <c r="F25" s="98"/>
      <c r="G25" s="98"/>
      <c r="H25" s="98"/>
      <c r="I25" s="99"/>
    </row>
    <row r="26" spans="1:9" ht="15" customHeight="1" x14ac:dyDescent="0.2">
      <c r="A26" s="165"/>
      <c r="B26" s="166"/>
      <c r="C26" s="167"/>
      <c r="D26" s="113" t="s">
        <v>130</v>
      </c>
      <c r="E26" s="114" t="s">
        <v>134</v>
      </c>
      <c r="F26" s="113" t="s">
        <v>135</v>
      </c>
      <c r="G26" s="114">
        <v>2026</v>
      </c>
      <c r="H26" s="83" t="str">
        <f>IF(A4="x","Plan/Plan","Plan/Ist")</f>
        <v>Plan/Ist</v>
      </c>
      <c r="I26" s="83" t="str">
        <f>IF(A4="x","Plan/Plan","Plan/Ist")</f>
        <v>Plan/Ist</v>
      </c>
    </row>
    <row r="27" spans="1:9" ht="15" customHeight="1" x14ac:dyDescent="0.2">
      <c r="A27" s="165" t="s">
        <v>103</v>
      </c>
      <c r="B27" s="166"/>
      <c r="C27" s="167"/>
      <c r="D27" s="72"/>
      <c r="E27" s="72"/>
      <c r="F27" s="72"/>
      <c r="G27" s="72"/>
      <c r="H27" s="100">
        <f>IF($A$4="x",G27-E27,F27-E27)</f>
        <v>0</v>
      </c>
      <c r="I27" s="96" t="str">
        <f>IF(ISERROR(IF($A$4="x",(G27-E27)/E27,(F27-E27)/E27)),"",IF($A$4="x",(G27-E27)/E27,(F27-E27)/E27))</f>
        <v/>
      </c>
    </row>
    <row r="28" spans="1:9" ht="15" customHeight="1" x14ac:dyDescent="0.2">
      <c r="A28" s="165" t="s">
        <v>111</v>
      </c>
      <c r="B28" s="166"/>
      <c r="C28" s="167"/>
      <c r="D28" s="27"/>
      <c r="E28" s="27"/>
      <c r="F28" s="27"/>
      <c r="G28" s="27"/>
      <c r="H28" s="112">
        <f>IF($A$4="x",G28-E28,F28-E28)</f>
        <v>0</v>
      </c>
      <c r="I28" s="95" t="str">
        <f>IF(ISERROR(IF($A$4="x",(G28-E28)/E28,(F28-E28)/E28)),"",IF($A$4="x",(G28-E28)/E28,(F28-E28)/E28))</f>
        <v/>
      </c>
    </row>
    <row r="29" spans="1:9" ht="23.25" customHeight="1" x14ac:dyDescent="0.2">
      <c r="A29" s="41"/>
      <c r="B29" s="41"/>
      <c r="C29" s="41"/>
      <c r="D29" s="41"/>
      <c r="E29" s="41"/>
      <c r="F29" s="41"/>
      <c r="G29" s="41"/>
    </row>
    <row r="30" spans="1:9" ht="24" customHeight="1" x14ac:dyDescent="0.2">
      <c r="A30" s="178" t="s">
        <v>60</v>
      </c>
      <c r="B30" s="178"/>
      <c r="C30" s="178"/>
      <c r="D30" s="178"/>
      <c r="E30" s="178"/>
      <c r="F30" s="178"/>
      <c r="G30" s="178"/>
      <c r="H30" s="178"/>
      <c r="I30" s="178"/>
    </row>
    <row r="31" spans="1:9" ht="10.15" customHeight="1" x14ac:dyDescent="0.2">
      <c r="A31" s="41"/>
      <c r="B31" s="41"/>
      <c r="C31" s="41"/>
      <c r="D31" s="41"/>
      <c r="E31" s="41"/>
      <c r="F31" s="41"/>
      <c r="G31" s="41"/>
    </row>
    <row r="32" spans="1:9" ht="15" customHeight="1" x14ac:dyDescent="0.2">
      <c r="A32" s="41"/>
      <c r="B32" s="41"/>
      <c r="C32" s="41"/>
      <c r="D32" s="113" t="s">
        <v>130</v>
      </c>
      <c r="E32" s="114" t="s">
        <v>134</v>
      </c>
      <c r="F32" s="113" t="s">
        <v>135</v>
      </c>
      <c r="G32" s="114">
        <v>2026</v>
      </c>
      <c r="H32" s="83" t="s">
        <v>97</v>
      </c>
      <c r="I32" s="83" t="s">
        <v>98</v>
      </c>
    </row>
    <row r="33" spans="1:9" ht="13.15" customHeight="1" x14ac:dyDescent="0.2">
      <c r="A33" s="187" t="s">
        <v>132</v>
      </c>
      <c r="B33" s="188"/>
      <c r="C33" s="189"/>
      <c r="D33" s="13"/>
      <c r="E33" s="13"/>
      <c r="F33" s="13"/>
      <c r="G33" s="13"/>
      <c r="H33" s="100">
        <f>IF($A$4="x",G33-E33,F33-E33)</f>
        <v>0</v>
      </c>
      <c r="I33" s="91" t="str">
        <f>IF(ISERROR(IF($A$4="x",(G33-E33)/E33,(F33-E33)/E33)),"",IF($A$4="x",(G33-E33)/E33,(F33-E33)/E33))</f>
        <v/>
      </c>
    </row>
    <row r="34" spans="1:9" ht="13.15" customHeight="1" x14ac:dyDescent="0.15">
      <c r="A34" s="39" t="s">
        <v>133</v>
      </c>
      <c r="B34" s="40"/>
      <c r="C34" s="42"/>
      <c r="D34" s="13"/>
      <c r="E34" s="13"/>
      <c r="F34" s="13"/>
      <c r="G34" s="13"/>
      <c r="H34" s="101">
        <f>IF($A$4="x",G34-E34,F34-E34)</f>
        <v>0</v>
      </c>
      <c r="I34" s="90" t="str">
        <f>IF(ISERROR(IF($A$4="x",(G34-E34)/E34,(F34-E34)/E34)),"",IF($A$4="x",(G34-E34)/E34,(F34-E34)/E34))</f>
        <v/>
      </c>
    </row>
    <row r="35" spans="1:9" ht="24" customHeight="1" x14ac:dyDescent="0.2">
      <c r="A35" s="43"/>
      <c r="B35" s="43"/>
      <c r="C35" s="43"/>
      <c r="D35" s="43"/>
      <c r="E35" s="43"/>
      <c r="F35" s="43"/>
      <c r="G35" s="43"/>
    </row>
    <row r="36" spans="1:9" ht="24" customHeight="1" x14ac:dyDescent="0.2">
      <c r="A36" s="178" t="s">
        <v>61</v>
      </c>
      <c r="B36" s="178"/>
      <c r="C36" s="178"/>
      <c r="D36" s="178"/>
      <c r="E36" s="178"/>
      <c r="F36" s="178"/>
      <c r="G36" s="178"/>
      <c r="H36" s="178"/>
      <c r="I36" s="178"/>
    </row>
    <row r="37" spans="1:9" s="35" customFormat="1" ht="10.15" customHeight="1" x14ac:dyDescent="0.2">
      <c r="A37" s="44"/>
      <c r="B37" s="44"/>
      <c r="C37" s="45"/>
      <c r="D37" s="46"/>
      <c r="E37" s="46"/>
      <c r="F37" s="46"/>
      <c r="G37" s="46"/>
      <c r="H37" s="81"/>
      <c r="I37" s="81"/>
    </row>
    <row r="38" spans="1:9" ht="15" customHeight="1" x14ac:dyDescent="0.2">
      <c r="A38" s="47" t="s">
        <v>42</v>
      </c>
      <c r="B38" s="47"/>
      <c r="C38" s="48"/>
      <c r="D38" s="115" t="str">
        <f>D26</f>
        <v>IST 2024</v>
      </c>
      <c r="E38" s="116" t="str">
        <f>E26</f>
        <v>PLAN 2025</v>
      </c>
      <c r="F38" s="115" t="str">
        <f>F26</f>
        <v>IST 2025</v>
      </c>
      <c r="G38" s="116">
        <f>G26</f>
        <v>2026</v>
      </c>
      <c r="H38" s="83" t="s">
        <v>97</v>
      </c>
      <c r="I38" s="83" t="s">
        <v>98</v>
      </c>
    </row>
    <row r="39" spans="1:9" ht="13.15" customHeight="1" x14ac:dyDescent="0.2">
      <c r="A39" s="143" t="s">
        <v>63</v>
      </c>
      <c r="B39" s="144"/>
      <c r="C39" s="49" t="s">
        <v>78</v>
      </c>
      <c r="D39" s="14"/>
      <c r="E39" s="14"/>
      <c r="F39" s="14"/>
      <c r="G39" s="14"/>
      <c r="H39" s="84">
        <f t="shared" ref="H39:H47" si="0">IF($A$4="x",G39-E39,F39-E39)</f>
        <v>0</v>
      </c>
      <c r="I39" s="86" t="str">
        <f t="shared" ref="I39:I47" si="1">IF(ISERROR(IF($A$4="x",(G39-E39)/E39,(F39-E39)/E39)),"",IF($A$4="x",(G39-E39)/E39,(F39-E39)/E39))</f>
        <v/>
      </c>
    </row>
    <row r="40" spans="1:9" ht="13.15" customHeight="1" x14ac:dyDescent="0.2">
      <c r="A40" s="145"/>
      <c r="B40" s="146"/>
      <c r="C40" s="50" t="s">
        <v>30</v>
      </c>
      <c r="D40" s="15"/>
      <c r="E40" s="15"/>
      <c r="F40" s="15"/>
      <c r="G40" s="15"/>
      <c r="H40" s="102">
        <f t="shared" si="0"/>
        <v>0</v>
      </c>
      <c r="I40" s="88" t="str">
        <f t="shared" si="1"/>
        <v/>
      </c>
    </row>
    <row r="41" spans="1:9" x14ac:dyDescent="0.2">
      <c r="A41" s="147"/>
      <c r="B41" s="148"/>
      <c r="C41" s="51" t="s">
        <v>46</v>
      </c>
      <c r="D41" s="16"/>
      <c r="E41" s="16"/>
      <c r="F41" s="16"/>
      <c r="G41" s="16"/>
      <c r="H41" s="103">
        <f t="shared" si="0"/>
        <v>0</v>
      </c>
      <c r="I41" s="87" t="str">
        <f t="shared" si="1"/>
        <v/>
      </c>
    </row>
    <row r="42" spans="1:9" ht="13.15" customHeight="1" x14ac:dyDescent="0.2">
      <c r="A42" s="143" t="s">
        <v>64</v>
      </c>
      <c r="B42" s="144"/>
      <c r="C42" s="49" t="s">
        <v>31</v>
      </c>
      <c r="D42" s="14"/>
      <c r="E42" s="14"/>
      <c r="F42" s="14"/>
      <c r="G42" s="14"/>
      <c r="H42" s="104">
        <f t="shared" si="0"/>
        <v>0</v>
      </c>
      <c r="I42" s="89" t="str">
        <f t="shared" si="1"/>
        <v/>
      </c>
    </row>
    <row r="43" spans="1:9" x14ac:dyDescent="0.2">
      <c r="A43" s="145"/>
      <c r="B43" s="146"/>
      <c r="C43" s="52" t="s">
        <v>32</v>
      </c>
      <c r="D43" s="17"/>
      <c r="E43" s="17"/>
      <c r="F43" s="17"/>
      <c r="G43" s="17"/>
      <c r="H43" s="102">
        <f t="shared" si="0"/>
        <v>0</v>
      </c>
      <c r="I43" s="88" t="str">
        <f t="shared" si="1"/>
        <v/>
      </c>
    </row>
    <row r="44" spans="1:9" x14ac:dyDescent="0.2">
      <c r="A44" s="145"/>
      <c r="B44" s="146"/>
      <c r="C44" s="52" t="s">
        <v>33</v>
      </c>
      <c r="D44" s="17"/>
      <c r="E44" s="17"/>
      <c r="F44" s="17"/>
      <c r="G44" s="17"/>
      <c r="H44" s="102">
        <f t="shared" si="0"/>
        <v>0</v>
      </c>
      <c r="I44" s="88" t="str">
        <f t="shared" si="1"/>
        <v/>
      </c>
    </row>
    <row r="45" spans="1:9" x14ac:dyDescent="0.2">
      <c r="A45" s="147"/>
      <c r="B45" s="148"/>
      <c r="C45" s="48" t="s">
        <v>41</v>
      </c>
      <c r="D45" s="16"/>
      <c r="E45" s="16"/>
      <c r="F45" s="16"/>
      <c r="G45" s="16"/>
      <c r="H45" s="103">
        <f t="shared" si="0"/>
        <v>0</v>
      </c>
      <c r="I45" s="87" t="str">
        <f t="shared" si="1"/>
        <v/>
      </c>
    </row>
    <row r="46" spans="1:9" x14ac:dyDescent="0.2">
      <c r="A46" s="149" t="s">
        <v>24</v>
      </c>
      <c r="B46" s="150"/>
      <c r="C46" s="53" t="s">
        <v>34</v>
      </c>
      <c r="D46" s="18"/>
      <c r="E46" s="18"/>
      <c r="F46" s="18"/>
      <c r="G46" s="18"/>
      <c r="H46" s="101">
        <f t="shared" si="0"/>
        <v>0</v>
      </c>
      <c r="I46" s="90" t="str">
        <f t="shared" si="1"/>
        <v/>
      </c>
    </row>
    <row r="47" spans="1:9" ht="15" customHeight="1" thickBot="1" x14ac:dyDescent="0.25">
      <c r="A47" s="151" t="s">
        <v>25</v>
      </c>
      <c r="B47" s="152"/>
      <c r="C47" s="153"/>
      <c r="D47" s="54">
        <f>SUM(D39:D46)</f>
        <v>0</v>
      </c>
      <c r="E47" s="54">
        <f>SUM(E39:E46)</f>
        <v>0</v>
      </c>
      <c r="F47" s="54">
        <f>SUM(F39:F46)</f>
        <v>0</v>
      </c>
      <c r="G47" s="54">
        <f>SUM(G39:G46)</f>
        <v>0</v>
      </c>
      <c r="H47" s="105">
        <f t="shared" si="0"/>
        <v>0</v>
      </c>
      <c r="I47" s="92" t="str">
        <f t="shared" si="1"/>
        <v/>
      </c>
    </row>
    <row r="48" spans="1:9" ht="15" customHeight="1" thickTop="1" x14ac:dyDescent="0.2">
      <c r="A48" s="47" t="s">
        <v>26</v>
      </c>
      <c r="B48" s="47"/>
      <c r="C48" s="48"/>
      <c r="D48" s="117" t="str">
        <f>D26</f>
        <v>IST 2024</v>
      </c>
      <c r="E48" s="119" t="str">
        <f>E26</f>
        <v>PLAN 2025</v>
      </c>
      <c r="F48" s="117" t="str">
        <f>F26</f>
        <v>IST 2025</v>
      </c>
      <c r="G48" s="119">
        <f>G26</f>
        <v>2026</v>
      </c>
      <c r="H48" s="110" t="s">
        <v>97</v>
      </c>
      <c r="I48" s="111" t="s">
        <v>98</v>
      </c>
    </row>
    <row r="49" spans="1:9" ht="13.15" customHeight="1" x14ac:dyDescent="0.2">
      <c r="A49" s="143" t="s">
        <v>65</v>
      </c>
      <c r="B49" s="144"/>
      <c r="C49" s="55" t="s">
        <v>35</v>
      </c>
      <c r="D49" s="19"/>
      <c r="E49" s="19"/>
      <c r="F49" s="19"/>
      <c r="G49" s="19"/>
      <c r="H49" s="84">
        <f t="shared" ref="H49:H63" si="2">IF($A$4="x",G49-E49,F49-E49)</f>
        <v>0</v>
      </c>
      <c r="I49" s="86" t="str">
        <f t="shared" ref="I49:I63" si="3">IF(ISERROR(IF($A$4="x",(G49-E49)/E49,(F49-E49)/E49)),"",IF($A$4="x",(G49-E49)/E49,(F49-E49)/E49))</f>
        <v/>
      </c>
    </row>
    <row r="50" spans="1:9" ht="13.15" customHeight="1" x14ac:dyDescent="0.2">
      <c r="A50" s="145"/>
      <c r="B50" s="146"/>
      <c r="C50" s="56" t="s">
        <v>38</v>
      </c>
      <c r="D50" s="20"/>
      <c r="E50" s="20"/>
      <c r="F50" s="20"/>
      <c r="G50" s="20"/>
      <c r="H50" s="102">
        <f t="shared" si="2"/>
        <v>0</v>
      </c>
      <c r="I50" s="88" t="str">
        <f t="shared" si="3"/>
        <v/>
      </c>
    </row>
    <row r="51" spans="1:9" ht="13.15" customHeight="1" x14ac:dyDescent="0.2">
      <c r="A51" s="145"/>
      <c r="B51" s="146"/>
      <c r="C51" s="56" t="s">
        <v>54</v>
      </c>
      <c r="D51" s="20"/>
      <c r="E51" s="20"/>
      <c r="F51" s="20"/>
      <c r="G51" s="20"/>
      <c r="H51" s="102">
        <f t="shared" si="2"/>
        <v>0</v>
      </c>
      <c r="I51" s="88" t="str">
        <f t="shared" si="3"/>
        <v/>
      </c>
    </row>
    <row r="52" spans="1:9" ht="13.15" customHeight="1" x14ac:dyDescent="0.2">
      <c r="A52" s="145"/>
      <c r="B52" s="146"/>
      <c r="C52" s="56" t="s">
        <v>55</v>
      </c>
      <c r="D52" s="20"/>
      <c r="E52" s="20"/>
      <c r="F52" s="20"/>
      <c r="G52" s="20"/>
      <c r="H52" s="102">
        <f t="shared" si="2"/>
        <v>0</v>
      </c>
      <c r="I52" s="88" t="str">
        <f t="shared" si="3"/>
        <v/>
      </c>
    </row>
    <row r="53" spans="1:9" ht="13.15" customHeight="1" x14ac:dyDescent="0.2">
      <c r="A53" s="145"/>
      <c r="B53" s="146"/>
      <c r="C53" s="56" t="s">
        <v>96</v>
      </c>
      <c r="D53" s="20"/>
      <c r="E53" s="20"/>
      <c r="F53" s="20"/>
      <c r="G53" s="20"/>
      <c r="H53" s="102">
        <f t="shared" si="2"/>
        <v>0</v>
      </c>
      <c r="I53" s="88" t="str">
        <f t="shared" si="3"/>
        <v/>
      </c>
    </row>
    <row r="54" spans="1:9" ht="13.15" customHeight="1" x14ac:dyDescent="0.2">
      <c r="A54" s="145"/>
      <c r="B54" s="146"/>
      <c r="C54" s="56" t="s">
        <v>56</v>
      </c>
      <c r="D54" s="20"/>
      <c r="E54" s="20"/>
      <c r="F54" s="20"/>
      <c r="G54" s="20"/>
      <c r="H54" s="102">
        <f t="shared" si="2"/>
        <v>0</v>
      </c>
      <c r="I54" s="88" t="str">
        <f t="shared" si="3"/>
        <v/>
      </c>
    </row>
    <row r="55" spans="1:9" ht="13.15" customHeight="1" x14ac:dyDescent="0.2">
      <c r="A55" s="145"/>
      <c r="B55" s="146"/>
      <c r="C55" s="56" t="s">
        <v>36</v>
      </c>
      <c r="D55" s="20"/>
      <c r="E55" s="20"/>
      <c r="F55" s="20"/>
      <c r="G55" s="20"/>
      <c r="H55" s="102">
        <f t="shared" si="2"/>
        <v>0</v>
      </c>
      <c r="I55" s="88" t="str">
        <f t="shared" si="3"/>
        <v/>
      </c>
    </row>
    <row r="56" spans="1:9" ht="13.15" customHeight="1" x14ac:dyDescent="0.2">
      <c r="A56" s="147"/>
      <c r="B56" s="148"/>
      <c r="C56" s="57" t="s">
        <v>37</v>
      </c>
      <c r="D56" s="21"/>
      <c r="E56" s="21"/>
      <c r="F56" s="21"/>
      <c r="G56" s="21"/>
      <c r="H56" s="103">
        <f t="shared" si="2"/>
        <v>0</v>
      </c>
      <c r="I56" s="87" t="str">
        <f t="shared" si="3"/>
        <v/>
      </c>
    </row>
    <row r="57" spans="1:9" ht="13.15" customHeight="1" x14ac:dyDescent="0.2">
      <c r="A57" s="143" t="s">
        <v>66</v>
      </c>
      <c r="B57" s="144"/>
      <c r="C57" s="7" t="s">
        <v>77</v>
      </c>
      <c r="D57" s="19"/>
      <c r="E57" s="19"/>
      <c r="F57" s="19"/>
      <c r="G57" s="19"/>
      <c r="H57" s="104">
        <f t="shared" si="2"/>
        <v>0</v>
      </c>
      <c r="I57" s="89" t="str">
        <f t="shared" si="3"/>
        <v/>
      </c>
    </row>
    <row r="58" spans="1:9" x14ac:dyDescent="0.2">
      <c r="A58" s="145"/>
      <c r="B58" s="146"/>
      <c r="C58" s="2" t="s">
        <v>39</v>
      </c>
      <c r="D58" s="22"/>
      <c r="E58" s="22"/>
      <c r="F58" s="22"/>
      <c r="G58" s="22"/>
      <c r="H58" s="102">
        <f t="shared" si="2"/>
        <v>0</v>
      </c>
      <c r="I58" s="88" t="str">
        <f t="shared" si="3"/>
        <v/>
      </c>
    </row>
    <row r="59" spans="1:9" x14ac:dyDescent="0.2">
      <c r="A59" s="147"/>
      <c r="B59" s="148"/>
      <c r="C59" s="4" t="s">
        <v>40</v>
      </c>
      <c r="D59" s="23"/>
      <c r="E59" s="23"/>
      <c r="F59" s="23"/>
      <c r="G59" s="23"/>
      <c r="H59" s="103">
        <f t="shared" si="2"/>
        <v>0</v>
      </c>
      <c r="I59" s="87" t="str">
        <f t="shared" si="3"/>
        <v/>
      </c>
    </row>
    <row r="60" spans="1:9" ht="13.15" customHeight="1" x14ac:dyDescent="0.2">
      <c r="A60" s="143" t="s">
        <v>67</v>
      </c>
      <c r="B60" s="144"/>
      <c r="C60" s="7" t="s">
        <v>62</v>
      </c>
      <c r="D60" s="19"/>
      <c r="E60" s="19"/>
      <c r="F60" s="19"/>
      <c r="G60" s="19"/>
      <c r="H60" s="104">
        <f t="shared" si="2"/>
        <v>0</v>
      </c>
      <c r="I60" s="89" t="str">
        <f t="shared" si="3"/>
        <v/>
      </c>
    </row>
    <row r="61" spans="1:9" x14ac:dyDescent="0.2">
      <c r="A61" s="147"/>
      <c r="B61" s="148"/>
      <c r="C61" s="5" t="s">
        <v>19</v>
      </c>
      <c r="D61" s="20"/>
      <c r="E61" s="21"/>
      <c r="F61" s="21"/>
      <c r="G61" s="23"/>
      <c r="H61" s="103">
        <f t="shared" si="2"/>
        <v>0</v>
      </c>
      <c r="I61" s="87" t="str">
        <f t="shared" si="3"/>
        <v/>
      </c>
    </row>
    <row r="62" spans="1:9" x14ac:dyDescent="0.2">
      <c r="A62" s="149" t="s">
        <v>27</v>
      </c>
      <c r="B62" s="150"/>
      <c r="C62" s="3" t="s">
        <v>34</v>
      </c>
      <c r="D62" s="13"/>
      <c r="E62" s="13"/>
      <c r="F62" s="13"/>
      <c r="G62" s="13"/>
      <c r="H62" s="106">
        <f t="shared" si="2"/>
        <v>0</v>
      </c>
      <c r="I62" s="93" t="str">
        <f t="shared" si="3"/>
        <v/>
      </c>
    </row>
    <row r="63" spans="1:9" ht="15" customHeight="1" thickBot="1" x14ac:dyDescent="0.25">
      <c r="A63" s="151" t="s">
        <v>28</v>
      </c>
      <c r="B63" s="152"/>
      <c r="C63" s="153"/>
      <c r="D63" s="58">
        <f>SUM(D49:D62)</f>
        <v>0</v>
      </c>
      <c r="E63" s="58">
        <f>SUM(E49:E62)</f>
        <v>0</v>
      </c>
      <c r="F63" s="58">
        <f>SUM(F49:F62)</f>
        <v>0</v>
      </c>
      <c r="G63" s="58">
        <f>SUM(G49:G62)</f>
        <v>0</v>
      </c>
      <c r="H63" s="105">
        <f t="shared" si="2"/>
        <v>0</v>
      </c>
      <c r="I63" s="92" t="str">
        <f t="shared" si="3"/>
        <v/>
      </c>
    </row>
    <row r="64" spans="1:9" ht="30" customHeight="1" thickTop="1" x14ac:dyDescent="0.2">
      <c r="A64" s="10"/>
      <c r="B64" s="10"/>
      <c r="C64" s="59"/>
      <c r="D64" s="60"/>
      <c r="E64" s="60"/>
      <c r="F64" s="60"/>
      <c r="G64" s="60"/>
      <c r="I64" s="82"/>
    </row>
    <row r="65" spans="1:9" ht="25.15" customHeight="1" x14ac:dyDescent="0.2">
      <c r="A65" s="178" t="s">
        <v>79</v>
      </c>
      <c r="B65" s="178"/>
      <c r="C65" s="178"/>
      <c r="D65" s="178"/>
      <c r="E65" s="178"/>
      <c r="F65" s="178"/>
      <c r="G65" s="178"/>
      <c r="H65" s="178"/>
      <c r="I65" s="178"/>
    </row>
    <row r="66" spans="1:9" ht="15" customHeight="1" x14ac:dyDescent="0.2">
      <c r="A66" s="37"/>
      <c r="B66" s="37"/>
      <c r="C66" s="38"/>
      <c r="D66" s="35"/>
      <c r="E66" s="35"/>
      <c r="F66" s="35"/>
      <c r="G66" s="35"/>
    </row>
    <row r="67" spans="1:9" ht="15" customHeight="1" x14ac:dyDescent="0.2">
      <c r="A67" s="47"/>
      <c r="B67" s="47"/>
      <c r="C67" s="1"/>
      <c r="D67" s="118" t="str">
        <f>D26</f>
        <v>IST 2024</v>
      </c>
      <c r="E67" s="120" t="str">
        <f>E26</f>
        <v>PLAN 2025</v>
      </c>
      <c r="F67" s="118" t="str">
        <f>F26</f>
        <v>IST 2025</v>
      </c>
      <c r="G67" s="120">
        <f>G26</f>
        <v>2026</v>
      </c>
      <c r="H67" s="85" t="s">
        <v>97</v>
      </c>
      <c r="I67" s="83" t="s">
        <v>98</v>
      </c>
    </row>
    <row r="68" spans="1:9" ht="13.15" customHeight="1" x14ac:dyDescent="0.2">
      <c r="A68" s="141">
        <v>4093</v>
      </c>
      <c r="B68" s="142"/>
      <c r="C68" s="3" t="s">
        <v>22</v>
      </c>
      <c r="D68" s="13"/>
      <c r="E68" s="13"/>
      <c r="F68" s="13"/>
      <c r="G68" s="13"/>
      <c r="H68" s="107">
        <f t="shared" ref="H68:H130" si="4">IF($A$4="x",G68-E68,F68-E68)</f>
        <v>0</v>
      </c>
      <c r="I68" s="91" t="str">
        <f t="shared" ref="I68:I130" si="5">IF(ISERROR(IF($A$4="x",(G68-E68)/E68,(F68-E68)/E68)),"",IF($A$4="x",(G68-E68)/E68,(F68-E68)/E68))</f>
        <v/>
      </c>
    </row>
    <row r="69" spans="1:9" ht="13.15" customHeight="1" x14ac:dyDescent="0.2">
      <c r="A69" s="141">
        <v>4091</v>
      </c>
      <c r="B69" s="142"/>
      <c r="C69" s="3" t="s">
        <v>20</v>
      </c>
      <c r="D69" s="13"/>
      <c r="E69" s="13"/>
      <c r="F69" s="13"/>
      <c r="G69" s="13"/>
      <c r="H69" s="107">
        <f t="shared" si="4"/>
        <v>0</v>
      </c>
      <c r="I69" s="91" t="str">
        <f t="shared" si="5"/>
        <v/>
      </c>
    </row>
    <row r="70" spans="1:9" ht="13.15" customHeight="1" x14ac:dyDescent="0.2">
      <c r="A70" s="182">
        <v>4130</v>
      </c>
      <c r="B70" s="183"/>
      <c r="C70" s="132" t="s">
        <v>136</v>
      </c>
      <c r="D70" s="19"/>
      <c r="E70" s="19"/>
      <c r="F70" s="19"/>
      <c r="G70" s="19"/>
      <c r="H70" s="104">
        <f t="shared" si="4"/>
        <v>0</v>
      </c>
      <c r="I70" s="89" t="str">
        <f t="shared" si="5"/>
        <v/>
      </c>
    </row>
    <row r="71" spans="1:9" ht="13.15" customHeight="1" x14ac:dyDescent="0.2">
      <c r="A71" s="139">
        <v>4131</v>
      </c>
      <c r="B71" s="140"/>
      <c r="C71" s="131" t="s">
        <v>120</v>
      </c>
      <c r="D71" s="22"/>
      <c r="E71" s="22"/>
      <c r="F71" s="22"/>
      <c r="G71" s="22"/>
      <c r="H71" s="102">
        <f t="shared" si="4"/>
        <v>0</v>
      </c>
      <c r="I71" s="88" t="str">
        <f t="shared" si="5"/>
        <v/>
      </c>
    </row>
    <row r="72" spans="1:9" ht="13.15" customHeight="1" x14ac:dyDescent="0.2">
      <c r="A72" s="139">
        <v>4100</v>
      </c>
      <c r="B72" s="140"/>
      <c r="C72" s="133" t="s">
        <v>121</v>
      </c>
      <c r="D72" s="22"/>
      <c r="E72" s="22"/>
      <c r="F72" s="22"/>
      <c r="G72" s="22"/>
      <c r="H72" s="102">
        <f t="shared" si="4"/>
        <v>0</v>
      </c>
      <c r="I72" s="88" t="str">
        <f t="shared" si="5"/>
        <v/>
      </c>
    </row>
    <row r="73" spans="1:9" ht="13.15" customHeight="1" x14ac:dyDescent="0.2">
      <c r="A73" s="139">
        <v>4101</v>
      </c>
      <c r="B73" s="140"/>
      <c r="C73" s="133" t="s">
        <v>122</v>
      </c>
      <c r="D73" s="22"/>
      <c r="E73" s="22"/>
      <c r="F73" s="22"/>
      <c r="G73" s="22"/>
      <c r="H73" s="102">
        <f t="shared" si="4"/>
        <v>0</v>
      </c>
      <c r="I73" s="88" t="str">
        <f t="shared" si="5"/>
        <v/>
      </c>
    </row>
    <row r="74" spans="1:9" ht="13.15" customHeight="1" x14ac:dyDescent="0.2">
      <c r="A74" s="139">
        <v>4110</v>
      </c>
      <c r="B74" s="140"/>
      <c r="C74" s="131" t="s">
        <v>123</v>
      </c>
      <c r="D74" s="22"/>
      <c r="E74" s="22"/>
      <c r="F74" s="22"/>
      <c r="G74" s="22"/>
      <c r="H74" s="102">
        <f t="shared" si="4"/>
        <v>0</v>
      </c>
      <c r="I74" s="88" t="str">
        <f t="shared" si="5"/>
        <v/>
      </c>
    </row>
    <row r="75" spans="1:9" ht="13.15" customHeight="1" x14ac:dyDescent="0.2">
      <c r="A75" s="139">
        <v>4140</v>
      </c>
      <c r="B75" s="140"/>
      <c r="C75" s="2" t="s">
        <v>113</v>
      </c>
      <c r="D75" s="22"/>
      <c r="E75" s="22"/>
      <c r="F75" s="22"/>
      <c r="G75" s="22"/>
      <c r="H75" s="102">
        <f t="shared" si="4"/>
        <v>0</v>
      </c>
      <c r="I75" s="88" t="str">
        <f t="shared" si="5"/>
        <v/>
      </c>
    </row>
    <row r="76" spans="1:9" ht="13.15" customHeight="1" x14ac:dyDescent="0.2">
      <c r="A76" s="139">
        <v>4150</v>
      </c>
      <c r="B76" s="140"/>
      <c r="C76" s="2" t="s">
        <v>114</v>
      </c>
      <c r="D76" s="22"/>
      <c r="E76" s="22"/>
      <c r="F76" s="22"/>
      <c r="G76" s="22"/>
      <c r="H76" s="102">
        <f t="shared" si="4"/>
        <v>0</v>
      </c>
      <c r="I76" s="88" t="str">
        <f t="shared" si="5"/>
        <v/>
      </c>
    </row>
    <row r="77" spans="1:9" ht="13.15" customHeight="1" x14ac:dyDescent="0.2">
      <c r="A77" s="139">
        <v>4160</v>
      </c>
      <c r="B77" s="140"/>
      <c r="C77" s="131" t="s">
        <v>124</v>
      </c>
      <c r="D77" s="22"/>
      <c r="E77" s="22"/>
      <c r="F77" s="22"/>
      <c r="G77" s="22"/>
      <c r="H77" s="102">
        <f t="shared" si="4"/>
        <v>0</v>
      </c>
      <c r="I77" s="88" t="str">
        <f t="shared" si="5"/>
        <v/>
      </c>
    </row>
    <row r="78" spans="1:9" ht="13.15" customHeight="1" x14ac:dyDescent="0.2">
      <c r="A78" s="171">
        <v>4221</v>
      </c>
      <c r="B78" s="172"/>
      <c r="C78" s="4" t="s">
        <v>115</v>
      </c>
      <c r="D78" s="23"/>
      <c r="E78" s="23"/>
      <c r="F78" s="23"/>
      <c r="G78" s="23"/>
      <c r="H78" s="103">
        <f t="shared" si="4"/>
        <v>0</v>
      </c>
      <c r="I78" s="87" t="str">
        <f t="shared" si="5"/>
        <v/>
      </c>
    </row>
    <row r="79" spans="1:9" ht="13.15" customHeight="1" x14ac:dyDescent="0.2">
      <c r="A79" s="160">
        <v>4300</v>
      </c>
      <c r="B79" s="161"/>
      <c r="C79" s="5" t="s">
        <v>93</v>
      </c>
      <c r="D79" s="20"/>
      <c r="E79" s="20"/>
      <c r="F79" s="20"/>
      <c r="G79" s="20"/>
      <c r="H79" s="104">
        <f t="shared" si="4"/>
        <v>0</v>
      </c>
      <c r="I79" s="89" t="str">
        <f t="shared" si="5"/>
        <v/>
      </c>
    </row>
    <row r="80" spans="1:9" ht="13.15" customHeight="1" x14ac:dyDescent="0.2">
      <c r="A80" s="158">
        <v>4301</v>
      </c>
      <c r="B80" s="159"/>
      <c r="C80" s="2" t="s">
        <v>48</v>
      </c>
      <c r="D80" s="22"/>
      <c r="E80" s="22"/>
      <c r="F80" s="22"/>
      <c r="G80" s="22"/>
      <c r="H80" s="102">
        <f t="shared" si="4"/>
        <v>0</v>
      </c>
      <c r="I80" s="88" t="str">
        <f t="shared" si="5"/>
        <v/>
      </c>
    </row>
    <row r="81" spans="1:9" ht="13.15" customHeight="1" x14ac:dyDescent="0.2">
      <c r="A81" s="158">
        <v>4002</v>
      </c>
      <c r="B81" s="159"/>
      <c r="C81" s="6" t="s">
        <v>94</v>
      </c>
      <c r="D81" s="24"/>
      <c r="E81" s="24"/>
      <c r="F81" s="24"/>
      <c r="G81" s="24"/>
      <c r="H81" s="102">
        <f t="shared" si="4"/>
        <v>0</v>
      </c>
      <c r="I81" s="88" t="str">
        <f t="shared" si="5"/>
        <v/>
      </c>
    </row>
    <row r="82" spans="1:9" ht="13.15" customHeight="1" x14ac:dyDescent="0.2">
      <c r="A82" s="158">
        <v>4003</v>
      </c>
      <c r="B82" s="159"/>
      <c r="C82" s="6" t="s">
        <v>95</v>
      </c>
      <c r="D82" s="24"/>
      <c r="E82" s="24"/>
      <c r="F82" s="24"/>
      <c r="G82" s="24"/>
      <c r="H82" s="102">
        <f t="shared" si="4"/>
        <v>0</v>
      </c>
      <c r="I82" s="88" t="str">
        <f t="shared" si="5"/>
        <v/>
      </c>
    </row>
    <row r="83" spans="1:9" ht="13.15" customHeight="1" x14ac:dyDescent="0.2">
      <c r="A83" s="156">
        <v>4600</v>
      </c>
      <c r="B83" s="157"/>
      <c r="C83" s="6" t="s">
        <v>47</v>
      </c>
      <c r="D83" s="24"/>
      <c r="E83" s="24"/>
      <c r="F83" s="24"/>
      <c r="G83" s="24"/>
      <c r="H83" s="108">
        <f t="shared" si="4"/>
        <v>0</v>
      </c>
      <c r="I83" s="94" t="str">
        <f t="shared" si="5"/>
        <v/>
      </c>
    </row>
    <row r="84" spans="1:9" ht="13.15" customHeight="1" x14ac:dyDescent="0.2">
      <c r="A84" s="173" t="s">
        <v>91</v>
      </c>
      <c r="B84" s="174"/>
      <c r="C84" s="175"/>
      <c r="D84" s="61">
        <f>SUM(D68:D83)</f>
        <v>0</v>
      </c>
      <c r="E84" s="61">
        <f>SUM(E68:E83)</f>
        <v>0</v>
      </c>
      <c r="F84" s="61">
        <f>SUM(F68:F83)</f>
        <v>0</v>
      </c>
      <c r="G84" s="61">
        <f>SUM(G68:G83)</f>
        <v>0</v>
      </c>
      <c r="H84" s="100">
        <f t="shared" si="4"/>
        <v>0</v>
      </c>
      <c r="I84" s="91" t="str">
        <f t="shared" si="5"/>
        <v/>
      </c>
    </row>
    <row r="85" spans="1:9" ht="13.15" customHeight="1" x14ac:dyDescent="0.2">
      <c r="A85" s="154">
        <v>6010</v>
      </c>
      <c r="B85" s="155"/>
      <c r="C85" s="78" t="s">
        <v>104</v>
      </c>
      <c r="D85" s="20"/>
      <c r="E85" s="20"/>
      <c r="F85" s="20"/>
      <c r="G85" s="20"/>
      <c r="H85" s="104">
        <f t="shared" si="4"/>
        <v>0</v>
      </c>
      <c r="I85" s="89" t="str">
        <f t="shared" si="5"/>
        <v/>
      </c>
    </row>
    <row r="86" spans="1:9" ht="13.15" customHeight="1" x14ac:dyDescent="0.2">
      <c r="A86" s="137">
        <v>6400</v>
      </c>
      <c r="B86" s="138"/>
      <c r="C86" s="2" t="s">
        <v>0</v>
      </c>
      <c r="D86" s="22"/>
      <c r="E86" s="22"/>
      <c r="F86" s="22"/>
      <c r="G86" s="22"/>
      <c r="H86" s="102">
        <f t="shared" si="4"/>
        <v>0</v>
      </c>
      <c r="I86" s="88" t="str">
        <f t="shared" si="5"/>
        <v/>
      </c>
    </row>
    <row r="87" spans="1:9" ht="13.15" customHeight="1" x14ac:dyDescent="0.2">
      <c r="A87" s="137">
        <v>6420</v>
      </c>
      <c r="B87" s="138"/>
      <c r="C87" s="2" t="s">
        <v>105</v>
      </c>
      <c r="D87" s="22"/>
      <c r="E87" s="22"/>
      <c r="F87" s="22"/>
      <c r="G87" s="22"/>
      <c r="H87" s="102">
        <f t="shared" si="4"/>
        <v>0</v>
      </c>
      <c r="I87" s="88" t="str">
        <f t="shared" si="5"/>
        <v/>
      </c>
    </row>
    <row r="88" spans="1:9" ht="13.15" customHeight="1" x14ac:dyDescent="0.2">
      <c r="A88" s="137">
        <v>6700</v>
      </c>
      <c r="B88" s="138"/>
      <c r="C88" s="2" t="s">
        <v>106</v>
      </c>
      <c r="D88" s="22"/>
      <c r="E88" s="22"/>
      <c r="F88" s="22"/>
      <c r="G88" s="22"/>
      <c r="H88" s="102">
        <f t="shared" si="4"/>
        <v>0</v>
      </c>
      <c r="I88" s="88" t="str">
        <f t="shared" si="5"/>
        <v/>
      </c>
    </row>
    <row r="89" spans="1:9" ht="13.15" customHeight="1" x14ac:dyDescent="0.2">
      <c r="A89" s="137">
        <v>6800</v>
      </c>
      <c r="B89" s="138"/>
      <c r="C89" s="2" t="s">
        <v>1</v>
      </c>
      <c r="D89" s="22"/>
      <c r="E89" s="22"/>
      <c r="F89" s="22"/>
      <c r="G89" s="22"/>
      <c r="H89" s="102">
        <f t="shared" si="4"/>
        <v>0</v>
      </c>
      <c r="I89" s="88" t="str">
        <f t="shared" si="5"/>
        <v/>
      </c>
    </row>
    <row r="90" spans="1:9" ht="13.15" customHeight="1" x14ac:dyDescent="0.2">
      <c r="A90" s="176">
        <v>6900</v>
      </c>
      <c r="B90" s="177"/>
      <c r="C90" s="4" t="s">
        <v>2</v>
      </c>
      <c r="D90" s="23"/>
      <c r="E90" s="23"/>
      <c r="F90" s="23"/>
      <c r="G90" s="23"/>
      <c r="H90" s="103">
        <f t="shared" si="4"/>
        <v>0</v>
      </c>
      <c r="I90" s="87" t="str">
        <f t="shared" si="5"/>
        <v/>
      </c>
    </row>
    <row r="91" spans="1:9" ht="13.15" customHeight="1" x14ac:dyDescent="0.2">
      <c r="A91" s="154">
        <v>5100</v>
      </c>
      <c r="B91" s="155"/>
      <c r="C91" s="5" t="s">
        <v>3</v>
      </c>
      <c r="D91" s="20"/>
      <c r="E91" s="20"/>
      <c r="F91" s="20"/>
      <c r="G91" s="20"/>
      <c r="H91" s="104">
        <f t="shared" si="4"/>
        <v>0</v>
      </c>
      <c r="I91" s="89" t="str">
        <f t="shared" si="5"/>
        <v/>
      </c>
    </row>
    <row r="92" spans="1:9" ht="13.15" customHeight="1" x14ac:dyDescent="0.2">
      <c r="A92" s="137">
        <v>5200</v>
      </c>
      <c r="B92" s="138"/>
      <c r="C92" s="2" t="s">
        <v>107</v>
      </c>
      <c r="D92" s="22"/>
      <c r="E92" s="22"/>
      <c r="F92" s="22"/>
      <c r="G92" s="22"/>
      <c r="H92" s="102">
        <f t="shared" si="4"/>
        <v>0</v>
      </c>
      <c r="I92" s="88" t="str">
        <f t="shared" si="5"/>
        <v/>
      </c>
    </row>
    <row r="93" spans="1:9" ht="13.15" customHeight="1" x14ac:dyDescent="0.2">
      <c r="A93" s="137">
        <v>5600</v>
      </c>
      <c r="B93" s="138"/>
      <c r="C93" s="2" t="s">
        <v>49</v>
      </c>
      <c r="D93" s="22"/>
      <c r="E93" s="22"/>
      <c r="F93" s="22"/>
      <c r="G93" s="22"/>
      <c r="H93" s="102">
        <f t="shared" si="4"/>
        <v>0</v>
      </c>
      <c r="I93" s="88" t="str">
        <f t="shared" si="5"/>
        <v/>
      </c>
    </row>
    <row r="94" spans="1:9" ht="13.15" customHeight="1" x14ac:dyDescent="0.2">
      <c r="A94" s="137">
        <v>7000</v>
      </c>
      <c r="B94" s="138"/>
      <c r="C94" s="2" t="s">
        <v>112</v>
      </c>
      <c r="D94" s="22"/>
      <c r="E94" s="22"/>
      <c r="F94" s="22"/>
      <c r="G94" s="22"/>
      <c r="H94" s="102">
        <f t="shared" si="4"/>
        <v>0</v>
      </c>
      <c r="I94" s="88" t="str">
        <f t="shared" si="5"/>
        <v/>
      </c>
    </row>
    <row r="95" spans="1:9" ht="13.15" customHeight="1" x14ac:dyDescent="0.2">
      <c r="A95" s="137">
        <v>7200</v>
      </c>
      <c r="B95" s="138"/>
      <c r="C95" s="2" t="s">
        <v>4</v>
      </c>
      <c r="D95" s="22"/>
      <c r="E95" s="22"/>
      <c r="F95" s="22"/>
      <c r="G95" s="22"/>
      <c r="H95" s="102">
        <f t="shared" si="4"/>
        <v>0</v>
      </c>
      <c r="I95" s="88" t="str">
        <f t="shared" si="5"/>
        <v/>
      </c>
    </row>
    <row r="96" spans="1:9" ht="13.15" customHeight="1" x14ac:dyDescent="0.2">
      <c r="A96" s="137">
        <v>7210</v>
      </c>
      <c r="B96" s="138"/>
      <c r="C96" s="2" t="s">
        <v>5</v>
      </c>
      <c r="D96" s="22"/>
      <c r="E96" s="22"/>
      <c r="F96" s="22"/>
      <c r="G96" s="22"/>
      <c r="H96" s="102">
        <f t="shared" si="4"/>
        <v>0</v>
      </c>
      <c r="I96" s="88" t="str">
        <f t="shared" si="5"/>
        <v/>
      </c>
    </row>
    <row r="97" spans="1:9" ht="13.15" customHeight="1" x14ac:dyDescent="0.2">
      <c r="A97" s="137">
        <v>7230</v>
      </c>
      <c r="B97" s="138"/>
      <c r="C97" s="2" t="s">
        <v>108</v>
      </c>
      <c r="D97" s="22"/>
      <c r="E97" s="22"/>
      <c r="F97" s="22"/>
      <c r="G97" s="22"/>
      <c r="H97" s="102">
        <f t="shared" si="4"/>
        <v>0</v>
      </c>
      <c r="I97" s="88" t="str">
        <f t="shared" si="5"/>
        <v/>
      </c>
    </row>
    <row r="98" spans="1:9" ht="13.15" customHeight="1" x14ac:dyDescent="0.2">
      <c r="A98" s="137">
        <v>7310</v>
      </c>
      <c r="B98" s="138"/>
      <c r="C98" s="2" t="s">
        <v>6</v>
      </c>
      <c r="D98" s="22"/>
      <c r="E98" s="22"/>
      <c r="F98" s="22"/>
      <c r="G98" s="22"/>
      <c r="H98" s="102">
        <f t="shared" si="4"/>
        <v>0</v>
      </c>
      <c r="I98" s="88" t="str">
        <f t="shared" si="5"/>
        <v/>
      </c>
    </row>
    <row r="99" spans="1:9" ht="13.15" customHeight="1" x14ac:dyDescent="0.2">
      <c r="A99" s="176">
        <v>7320</v>
      </c>
      <c r="B99" s="177"/>
      <c r="C99" s="4" t="s">
        <v>7</v>
      </c>
      <c r="D99" s="23"/>
      <c r="E99" s="23"/>
      <c r="F99" s="23"/>
      <c r="G99" s="23"/>
      <c r="H99" s="103">
        <f t="shared" si="4"/>
        <v>0</v>
      </c>
      <c r="I99" s="87" t="str">
        <f t="shared" si="5"/>
        <v/>
      </c>
    </row>
    <row r="100" spans="1:9" s="125" customFormat="1" ht="13.15" customHeight="1" x14ac:dyDescent="0.2">
      <c r="A100" s="126"/>
      <c r="B100" s="126"/>
      <c r="C100" s="71"/>
      <c r="D100" s="118" t="str">
        <f>D26</f>
        <v>IST 2024</v>
      </c>
      <c r="E100" s="120" t="str">
        <f>E26</f>
        <v>PLAN 2025</v>
      </c>
      <c r="F100" s="118" t="str">
        <f>F26</f>
        <v>IST 2025</v>
      </c>
      <c r="G100" s="120">
        <f>G26</f>
        <v>2026</v>
      </c>
      <c r="H100" s="85" t="s">
        <v>97</v>
      </c>
      <c r="I100" s="83" t="s">
        <v>98</v>
      </c>
    </row>
    <row r="101" spans="1:9" ht="13.15" customHeight="1" x14ac:dyDescent="0.2">
      <c r="A101" s="154">
        <v>7410</v>
      </c>
      <c r="B101" s="155"/>
      <c r="C101" s="7" t="s">
        <v>109</v>
      </c>
      <c r="D101" s="19"/>
      <c r="E101" s="19"/>
      <c r="F101" s="19"/>
      <c r="G101" s="19"/>
      <c r="H101" s="84">
        <f t="shared" si="4"/>
        <v>0</v>
      </c>
      <c r="I101" s="86" t="str">
        <f t="shared" si="5"/>
        <v/>
      </c>
    </row>
    <row r="102" spans="1:9" ht="13.15" customHeight="1" x14ac:dyDescent="0.2">
      <c r="A102" s="137">
        <v>7420</v>
      </c>
      <c r="B102" s="138"/>
      <c r="C102" s="2" t="s">
        <v>8</v>
      </c>
      <c r="D102" s="22"/>
      <c r="E102" s="22"/>
      <c r="F102" s="22"/>
      <c r="G102" s="22"/>
      <c r="H102" s="102">
        <f t="shared" si="4"/>
        <v>0</v>
      </c>
      <c r="I102" s="88" t="str">
        <f t="shared" si="5"/>
        <v/>
      </c>
    </row>
    <row r="103" spans="1:9" ht="13.15" customHeight="1" x14ac:dyDescent="0.2">
      <c r="A103" s="137">
        <v>7610</v>
      </c>
      <c r="B103" s="138"/>
      <c r="C103" s="2" t="s">
        <v>110</v>
      </c>
      <c r="D103" s="22"/>
      <c r="E103" s="22"/>
      <c r="F103" s="22"/>
      <c r="G103" s="22"/>
      <c r="H103" s="102">
        <f t="shared" si="4"/>
        <v>0</v>
      </c>
      <c r="I103" s="88" t="str">
        <f t="shared" si="5"/>
        <v/>
      </c>
    </row>
    <row r="104" spans="1:9" ht="13.15" customHeight="1" x14ac:dyDescent="0.2">
      <c r="A104" s="137">
        <v>7621</v>
      </c>
      <c r="B104" s="138"/>
      <c r="C104" s="2" t="s">
        <v>9</v>
      </c>
      <c r="D104" s="22"/>
      <c r="E104" s="22"/>
      <c r="F104" s="22"/>
      <c r="G104" s="22"/>
      <c r="H104" s="102">
        <f t="shared" si="4"/>
        <v>0</v>
      </c>
      <c r="I104" s="88" t="str">
        <f t="shared" si="5"/>
        <v/>
      </c>
    </row>
    <row r="105" spans="1:9" ht="13.15" customHeight="1" x14ac:dyDescent="0.2">
      <c r="A105" s="137">
        <v>7622</v>
      </c>
      <c r="B105" s="138"/>
      <c r="C105" s="2" t="s">
        <v>10</v>
      </c>
      <c r="D105" s="22"/>
      <c r="E105" s="22"/>
      <c r="F105" s="22"/>
      <c r="G105" s="22"/>
      <c r="H105" s="102">
        <f t="shared" si="4"/>
        <v>0</v>
      </c>
      <c r="I105" s="88" t="str">
        <f t="shared" si="5"/>
        <v/>
      </c>
    </row>
    <row r="106" spans="1:9" ht="13.15" customHeight="1" x14ac:dyDescent="0.2">
      <c r="A106" s="137">
        <v>7623</v>
      </c>
      <c r="B106" s="138"/>
      <c r="C106" s="2" t="s">
        <v>11</v>
      </c>
      <c r="D106" s="22"/>
      <c r="E106" s="22"/>
      <c r="F106" s="22"/>
      <c r="G106" s="22"/>
      <c r="H106" s="102">
        <f t="shared" si="4"/>
        <v>0</v>
      </c>
      <c r="I106" s="88" t="str">
        <f t="shared" si="5"/>
        <v/>
      </c>
    </row>
    <row r="107" spans="1:9" ht="13.15" customHeight="1" x14ac:dyDescent="0.2">
      <c r="A107" s="137">
        <v>7624</v>
      </c>
      <c r="B107" s="138"/>
      <c r="C107" s="2" t="s">
        <v>12</v>
      </c>
      <c r="D107" s="22"/>
      <c r="E107" s="22"/>
      <c r="F107" s="22"/>
      <c r="G107" s="22"/>
      <c r="H107" s="102">
        <f t="shared" si="4"/>
        <v>0</v>
      </c>
      <c r="I107" s="88" t="str">
        <f t="shared" si="5"/>
        <v/>
      </c>
    </row>
    <row r="108" spans="1:9" ht="13.15" customHeight="1" x14ac:dyDescent="0.2">
      <c r="A108" s="137">
        <v>7625</v>
      </c>
      <c r="B108" s="138"/>
      <c r="C108" s="2" t="s">
        <v>13</v>
      </c>
      <c r="D108" s="22"/>
      <c r="E108" s="22"/>
      <c r="F108" s="22"/>
      <c r="G108" s="22"/>
      <c r="H108" s="102">
        <f t="shared" si="4"/>
        <v>0</v>
      </c>
      <c r="I108" s="88" t="str">
        <f t="shared" si="5"/>
        <v/>
      </c>
    </row>
    <row r="109" spans="1:9" ht="13.15" customHeight="1" x14ac:dyDescent="0.2">
      <c r="A109" s="137">
        <v>7626</v>
      </c>
      <c r="B109" s="138"/>
      <c r="C109" s="2" t="s">
        <v>14</v>
      </c>
      <c r="D109" s="22"/>
      <c r="E109" s="22"/>
      <c r="F109" s="22"/>
      <c r="G109" s="22"/>
      <c r="H109" s="102">
        <f t="shared" si="4"/>
        <v>0</v>
      </c>
      <c r="I109" s="88" t="str">
        <f t="shared" si="5"/>
        <v/>
      </c>
    </row>
    <row r="110" spans="1:9" ht="13.15" customHeight="1" x14ac:dyDescent="0.2">
      <c r="A110" s="137">
        <v>7810</v>
      </c>
      <c r="B110" s="138"/>
      <c r="C110" s="2" t="s">
        <v>15</v>
      </c>
      <c r="D110" s="22"/>
      <c r="E110" s="22"/>
      <c r="F110" s="22"/>
      <c r="G110" s="22"/>
      <c r="H110" s="102">
        <f t="shared" si="4"/>
        <v>0</v>
      </c>
      <c r="I110" s="88" t="str">
        <f t="shared" si="5"/>
        <v/>
      </c>
    </row>
    <row r="111" spans="1:9" ht="13.15" customHeight="1" x14ac:dyDescent="0.2">
      <c r="A111" s="137">
        <v>7820</v>
      </c>
      <c r="B111" s="138"/>
      <c r="C111" s="2" t="s">
        <v>16</v>
      </c>
      <c r="D111" s="22"/>
      <c r="E111" s="22"/>
      <c r="F111" s="22"/>
      <c r="G111" s="22"/>
      <c r="H111" s="102">
        <f t="shared" si="4"/>
        <v>0</v>
      </c>
      <c r="I111" s="88" t="str">
        <f t="shared" si="5"/>
        <v/>
      </c>
    </row>
    <row r="112" spans="1:9" ht="13.15" customHeight="1" x14ac:dyDescent="0.2">
      <c r="A112" s="137">
        <v>7821</v>
      </c>
      <c r="B112" s="138"/>
      <c r="C112" s="6" t="s">
        <v>73</v>
      </c>
      <c r="D112" s="24"/>
      <c r="E112" s="24"/>
      <c r="F112" s="24"/>
      <c r="G112" s="24"/>
      <c r="H112" s="102">
        <f t="shared" si="4"/>
        <v>0</v>
      </c>
      <c r="I112" s="88" t="str">
        <f t="shared" si="5"/>
        <v/>
      </c>
    </row>
    <row r="113" spans="1:9" ht="13.15" customHeight="1" x14ac:dyDescent="0.2">
      <c r="A113" s="176">
        <v>7822</v>
      </c>
      <c r="B113" s="177"/>
      <c r="C113" s="6" t="s">
        <v>21</v>
      </c>
      <c r="D113" s="24"/>
      <c r="E113" s="24"/>
      <c r="F113" s="24"/>
      <c r="G113" s="24"/>
      <c r="H113" s="108">
        <f t="shared" si="4"/>
        <v>0</v>
      </c>
      <c r="I113" s="94" t="str">
        <f t="shared" si="5"/>
        <v/>
      </c>
    </row>
    <row r="114" spans="1:9" ht="13.15" customHeight="1" x14ac:dyDescent="0.2">
      <c r="A114" s="173" t="s">
        <v>92</v>
      </c>
      <c r="B114" s="174"/>
      <c r="C114" s="175"/>
      <c r="D114" s="61">
        <f>SUM(D85:D99)+SUM(D101:D113)</f>
        <v>0</v>
      </c>
      <c r="E114" s="61">
        <f>SUM(E85:E99)+SUM(E101:E113)</f>
        <v>0</v>
      </c>
      <c r="F114" s="61">
        <f>SUM(F85:F99)+SUM(F101:F113)</f>
        <v>0</v>
      </c>
      <c r="G114" s="61">
        <f>SUM(G85:G99)+SUM(G101:G113)</f>
        <v>0</v>
      </c>
      <c r="H114" s="107">
        <f t="shared" si="4"/>
        <v>0</v>
      </c>
      <c r="I114" s="91" t="str">
        <f t="shared" si="5"/>
        <v/>
      </c>
    </row>
    <row r="115" spans="1:9" ht="15" customHeight="1" x14ac:dyDescent="0.2">
      <c r="A115" s="193" t="s">
        <v>82</v>
      </c>
      <c r="B115" s="194"/>
      <c r="C115" s="195"/>
      <c r="D115" s="73">
        <f>D84-D114</f>
        <v>0</v>
      </c>
      <c r="E115" s="73">
        <f>E84-E114</f>
        <v>0</v>
      </c>
      <c r="F115" s="73">
        <f>F84-F114</f>
        <v>0</v>
      </c>
      <c r="G115" s="73">
        <f>G84-G114</f>
        <v>0</v>
      </c>
      <c r="H115" s="107">
        <f t="shared" si="4"/>
        <v>0</v>
      </c>
      <c r="I115" s="91" t="str">
        <f t="shared" si="5"/>
        <v/>
      </c>
    </row>
    <row r="116" spans="1:9" ht="13.15" customHeight="1" x14ac:dyDescent="0.2">
      <c r="A116" s="154">
        <v>8100</v>
      </c>
      <c r="B116" s="155"/>
      <c r="C116" s="7" t="s">
        <v>83</v>
      </c>
      <c r="D116" s="19"/>
      <c r="E116" s="19"/>
      <c r="F116" s="19"/>
      <c r="G116" s="19"/>
      <c r="H116" s="104">
        <f t="shared" si="4"/>
        <v>0</v>
      </c>
      <c r="I116" s="89" t="str">
        <f t="shared" si="5"/>
        <v/>
      </c>
    </row>
    <row r="117" spans="1:9" ht="13.15" customHeight="1" x14ac:dyDescent="0.2">
      <c r="A117" s="176">
        <v>8200</v>
      </c>
      <c r="B117" s="177"/>
      <c r="C117" s="4" t="s">
        <v>84</v>
      </c>
      <c r="D117" s="23"/>
      <c r="E117" s="23"/>
      <c r="F117" s="23"/>
      <c r="G117" s="23"/>
      <c r="H117" s="108">
        <f t="shared" si="4"/>
        <v>0</v>
      </c>
      <c r="I117" s="94" t="str">
        <f t="shared" si="5"/>
        <v/>
      </c>
    </row>
    <row r="118" spans="1:9" ht="13.15" customHeight="1" x14ac:dyDescent="0.2">
      <c r="A118" s="196" t="s">
        <v>85</v>
      </c>
      <c r="B118" s="197"/>
      <c r="C118" s="198"/>
      <c r="D118" s="11">
        <f>D116-D117</f>
        <v>0</v>
      </c>
      <c r="E118" s="11">
        <f>E116-E117</f>
        <v>0</v>
      </c>
      <c r="F118" s="11">
        <f>F116-F117</f>
        <v>0</v>
      </c>
      <c r="G118" s="11">
        <f>G116-G117</f>
        <v>0</v>
      </c>
      <c r="H118" s="107">
        <f t="shared" si="4"/>
        <v>0</v>
      </c>
      <c r="I118" s="91" t="str">
        <f t="shared" si="5"/>
        <v/>
      </c>
    </row>
    <row r="119" spans="1:9" ht="15" customHeight="1" x14ac:dyDescent="0.2">
      <c r="A119" s="193" t="s">
        <v>86</v>
      </c>
      <c r="B119" s="194"/>
      <c r="C119" s="195"/>
      <c r="D119" s="73">
        <f>D115+D118</f>
        <v>0</v>
      </c>
      <c r="E119" s="73">
        <f>E115+E118</f>
        <v>0</v>
      </c>
      <c r="F119" s="73">
        <f>F115+F118</f>
        <v>0</v>
      </c>
      <c r="G119" s="73">
        <f>G115+G118</f>
        <v>0</v>
      </c>
      <c r="H119" s="107">
        <f t="shared" si="4"/>
        <v>0</v>
      </c>
      <c r="I119" s="91" t="str">
        <f t="shared" si="5"/>
        <v/>
      </c>
    </row>
    <row r="120" spans="1:9" ht="13.15" customHeight="1" x14ac:dyDescent="0.2">
      <c r="A120" s="154">
        <v>8410</v>
      </c>
      <c r="B120" s="155"/>
      <c r="C120" s="5" t="s">
        <v>17</v>
      </c>
      <c r="D120" s="20"/>
      <c r="E120" s="20"/>
      <c r="F120" s="20"/>
      <c r="G120" s="20"/>
      <c r="H120" s="104">
        <f t="shared" si="4"/>
        <v>0</v>
      </c>
      <c r="I120" s="89" t="str">
        <f t="shared" si="5"/>
        <v/>
      </c>
    </row>
    <row r="121" spans="1:9" ht="13.15" customHeight="1" x14ac:dyDescent="0.2">
      <c r="A121" s="176">
        <v>8420</v>
      </c>
      <c r="B121" s="177"/>
      <c r="C121" s="6" t="s">
        <v>18</v>
      </c>
      <c r="D121" s="24"/>
      <c r="E121" s="24"/>
      <c r="F121" s="24"/>
      <c r="G121" s="24"/>
      <c r="H121" s="108">
        <f t="shared" si="4"/>
        <v>0</v>
      </c>
      <c r="I121" s="94" t="str">
        <f t="shared" si="5"/>
        <v/>
      </c>
    </row>
    <row r="122" spans="1:9" ht="13.15" customHeight="1" x14ac:dyDescent="0.2">
      <c r="A122" s="196" t="s">
        <v>50</v>
      </c>
      <c r="B122" s="197"/>
      <c r="C122" s="198"/>
      <c r="D122" s="12">
        <f>D120-D121</f>
        <v>0</v>
      </c>
      <c r="E122" s="12">
        <f>E120-E121</f>
        <v>0</v>
      </c>
      <c r="F122" s="12">
        <f>F120-F121</f>
        <v>0</v>
      </c>
      <c r="G122" s="12">
        <f>G120-G121</f>
        <v>0</v>
      </c>
      <c r="H122" s="107">
        <f t="shared" si="4"/>
        <v>0</v>
      </c>
      <c r="I122" s="91" t="str">
        <f t="shared" si="5"/>
        <v/>
      </c>
    </row>
    <row r="123" spans="1:9" ht="15" customHeight="1" x14ac:dyDescent="0.2">
      <c r="A123" s="193" t="s">
        <v>90</v>
      </c>
      <c r="B123" s="194"/>
      <c r="C123" s="195"/>
      <c r="D123" s="77">
        <f>D119+D122</f>
        <v>0</v>
      </c>
      <c r="E123" s="77">
        <f>E119+E122</f>
        <v>0</v>
      </c>
      <c r="F123" s="77">
        <f>F119+F122</f>
        <v>0</v>
      </c>
      <c r="G123" s="77">
        <f>G119+G122</f>
        <v>0</v>
      </c>
      <c r="H123" s="107">
        <f t="shared" si="4"/>
        <v>0</v>
      </c>
      <c r="I123" s="91" t="str">
        <f t="shared" si="5"/>
        <v/>
      </c>
    </row>
    <row r="124" spans="1:9" ht="13.15" customHeight="1" x14ac:dyDescent="0.2">
      <c r="A124" s="202" t="s">
        <v>89</v>
      </c>
      <c r="B124" s="203"/>
      <c r="C124" s="76" t="s">
        <v>88</v>
      </c>
      <c r="D124" s="75"/>
      <c r="E124" s="75"/>
      <c r="F124" s="75"/>
      <c r="G124" s="75"/>
      <c r="H124" s="106">
        <f t="shared" si="4"/>
        <v>0</v>
      </c>
      <c r="I124" s="93" t="str">
        <f t="shared" si="5"/>
        <v/>
      </c>
    </row>
    <row r="125" spans="1:9" ht="15" customHeight="1" x14ac:dyDescent="0.2">
      <c r="A125" s="199" t="s">
        <v>87</v>
      </c>
      <c r="B125" s="200"/>
      <c r="C125" s="201"/>
      <c r="D125" s="74">
        <f>D123-D124</f>
        <v>0</v>
      </c>
      <c r="E125" s="74">
        <f>E123-E124</f>
        <v>0</v>
      </c>
      <c r="F125" s="74">
        <f>F123-F124</f>
        <v>0</v>
      </c>
      <c r="G125" s="74">
        <f>G123-G124</f>
        <v>0</v>
      </c>
      <c r="H125" s="107">
        <f t="shared" si="4"/>
        <v>0</v>
      </c>
      <c r="I125" s="91" t="str">
        <f t="shared" si="5"/>
        <v/>
      </c>
    </row>
    <row r="126" spans="1:9" ht="13.15" customHeight="1" x14ac:dyDescent="0.2">
      <c r="A126" s="154">
        <v>8900</v>
      </c>
      <c r="B126" s="155"/>
      <c r="C126" s="5" t="s">
        <v>52</v>
      </c>
      <c r="D126" s="20"/>
      <c r="E126" s="20"/>
      <c r="F126" s="20"/>
      <c r="G126" s="20"/>
      <c r="H126" s="104">
        <f t="shared" si="4"/>
        <v>0</v>
      </c>
      <c r="I126" s="89" t="str">
        <f t="shared" si="5"/>
        <v/>
      </c>
    </row>
    <row r="127" spans="1:9" ht="13.15" customHeight="1" x14ac:dyDescent="0.2">
      <c r="A127" s="137">
        <v>8901</v>
      </c>
      <c r="B127" s="138"/>
      <c r="C127" s="2" t="s">
        <v>53</v>
      </c>
      <c r="D127" s="22"/>
      <c r="E127" s="22"/>
      <c r="F127" s="22"/>
      <c r="G127" s="22"/>
      <c r="H127" s="102">
        <f t="shared" si="4"/>
        <v>0</v>
      </c>
      <c r="I127" s="88" t="str">
        <f t="shared" si="5"/>
        <v/>
      </c>
    </row>
    <row r="128" spans="1:9" ht="13.15" customHeight="1" x14ac:dyDescent="0.2">
      <c r="A128" s="137">
        <v>8902</v>
      </c>
      <c r="B128" s="138"/>
      <c r="C128" s="2" t="s">
        <v>74</v>
      </c>
      <c r="D128" s="22"/>
      <c r="E128" s="22"/>
      <c r="F128" s="22"/>
      <c r="G128" s="22"/>
      <c r="H128" s="102">
        <f t="shared" si="4"/>
        <v>0</v>
      </c>
      <c r="I128" s="88" t="str">
        <f t="shared" si="5"/>
        <v/>
      </c>
    </row>
    <row r="129" spans="1:9" ht="13.15" customHeight="1" x14ac:dyDescent="0.2">
      <c r="A129" s="176">
        <v>8903</v>
      </c>
      <c r="B129" s="177"/>
      <c r="C129" s="26" t="s">
        <v>75</v>
      </c>
      <c r="D129" s="21"/>
      <c r="E129" s="21"/>
      <c r="F129" s="21"/>
      <c r="G129" s="21"/>
      <c r="H129" s="108">
        <f t="shared" si="4"/>
        <v>0</v>
      </c>
      <c r="I129" s="94" t="str">
        <f t="shared" si="5"/>
        <v/>
      </c>
    </row>
    <row r="130" spans="1:9" ht="15" customHeight="1" thickBot="1" x14ac:dyDescent="0.25">
      <c r="A130" s="207" t="s">
        <v>51</v>
      </c>
      <c r="B130" s="208"/>
      <c r="C130" s="209"/>
      <c r="D130" s="79">
        <f>D125-D126+D127+D128-D129</f>
        <v>0</v>
      </c>
      <c r="E130" s="79">
        <f>E125-E126+E127+E128-E129</f>
        <v>0</v>
      </c>
      <c r="F130" s="79">
        <f>F125-F126+F127+F128-F129</f>
        <v>0</v>
      </c>
      <c r="G130" s="79">
        <f>G125-G126+G127+G128-G129</f>
        <v>0</v>
      </c>
      <c r="H130" s="109">
        <f t="shared" si="4"/>
        <v>0</v>
      </c>
      <c r="I130" s="92" t="str">
        <f t="shared" si="5"/>
        <v/>
      </c>
    </row>
    <row r="131" spans="1:9" s="35" customFormat="1" ht="30" customHeight="1" thickTop="1" x14ac:dyDescent="0.2">
      <c r="A131" s="8"/>
      <c r="B131" s="8"/>
      <c r="C131" s="71"/>
      <c r="D131" s="9"/>
      <c r="E131" s="9"/>
      <c r="F131" s="9"/>
      <c r="G131" s="9"/>
      <c r="H131" s="81"/>
      <c r="I131" s="81"/>
    </row>
    <row r="132" spans="1:9" ht="25.15" customHeight="1" x14ac:dyDescent="0.2">
      <c r="A132" s="178" t="s">
        <v>125</v>
      </c>
      <c r="B132" s="178"/>
      <c r="C132" s="178"/>
      <c r="D132" s="178"/>
      <c r="E132" s="178"/>
      <c r="F132" s="178"/>
      <c r="G132" s="178"/>
      <c r="H132" s="178"/>
      <c r="I132" s="178"/>
    </row>
    <row r="133" spans="1:9" ht="15" customHeight="1" x14ac:dyDescent="0.2">
      <c r="A133" s="41"/>
      <c r="B133" s="41"/>
      <c r="C133" s="41"/>
      <c r="D133" s="62"/>
      <c r="E133" s="62"/>
      <c r="F133" s="62"/>
      <c r="G133" s="63"/>
    </row>
    <row r="134" spans="1:9" ht="46.9" customHeight="1" x14ac:dyDescent="0.2">
      <c r="A134" s="168" t="s">
        <v>117</v>
      </c>
      <c r="B134" s="169"/>
      <c r="C134" s="169"/>
      <c r="D134" s="169"/>
      <c r="E134" s="169"/>
      <c r="F134" s="169"/>
      <c r="G134" s="169"/>
      <c r="H134" s="169"/>
      <c r="I134" s="170"/>
    </row>
    <row r="135" spans="1:9" ht="199.5" customHeight="1" x14ac:dyDescent="0.2">
      <c r="A135" s="179"/>
      <c r="B135" s="180"/>
      <c r="C135" s="180"/>
      <c r="D135" s="180"/>
      <c r="E135" s="180"/>
      <c r="F135" s="180"/>
      <c r="G135" s="180"/>
      <c r="H135" s="180"/>
      <c r="I135" s="181"/>
    </row>
    <row r="136" spans="1:9" ht="30" customHeight="1" x14ac:dyDescent="0.2">
      <c r="A136" s="64"/>
      <c r="B136" s="64"/>
      <c r="C136" s="64"/>
      <c r="D136" s="64"/>
      <c r="E136" s="64"/>
      <c r="F136" s="64"/>
      <c r="G136" s="64"/>
    </row>
    <row r="137" spans="1:9" ht="25.15" customHeight="1" x14ac:dyDescent="0.2">
      <c r="A137" s="178" t="s">
        <v>126</v>
      </c>
      <c r="B137" s="178"/>
      <c r="C137" s="178"/>
      <c r="D137" s="178"/>
      <c r="E137" s="178"/>
      <c r="F137" s="178"/>
      <c r="G137" s="178"/>
      <c r="H137" s="178"/>
      <c r="I137" s="178"/>
    </row>
    <row r="138" spans="1:9" s="35" customFormat="1" ht="19.899999999999999" customHeight="1" x14ac:dyDescent="0.2">
      <c r="A138" s="37"/>
      <c r="B138" s="37"/>
      <c r="C138" s="37"/>
      <c r="D138" s="37"/>
      <c r="E138" s="37"/>
      <c r="F138" s="37"/>
      <c r="G138" s="37"/>
      <c r="H138" s="81"/>
      <c r="I138" s="81"/>
    </row>
    <row r="139" spans="1:9" s="35" customFormat="1" ht="27" customHeight="1" x14ac:dyDescent="0.2">
      <c r="A139" s="168" t="s">
        <v>76</v>
      </c>
      <c r="B139" s="169"/>
      <c r="C139" s="169"/>
      <c r="D139" s="169"/>
      <c r="E139" s="169"/>
      <c r="F139" s="169"/>
      <c r="G139" s="169"/>
      <c r="H139" s="169"/>
      <c r="I139" s="170"/>
    </row>
    <row r="140" spans="1:9" ht="209.25" customHeight="1" x14ac:dyDescent="0.2">
      <c r="A140" s="204"/>
      <c r="B140" s="205"/>
      <c r="C140" s="205"/>
      <c r="D140" s="205"/>
      <c r="E140" s="205"/>
      <c r="F140" s="205"/>
      <c r="G140" s="205"/>
      <c r="H140" s="205"/>
      <c r="I140" s="206"/>
    </row>
    <row r="141" spans="1:9" ht="30" customHeight="1" x14ac:dyDescent="0.2">
      <c r="A141" s="64"/>
      <c r="B141" s="64"/>
      <c r="C141" s="64"/>
      <c r="D141" s="64"/>
      <c r="E141" s="64"/>
      <c r="F141" s="64"/>
      <c r="G141" s="64"/>
    </row>
    <row r="142" spans="1:9" ht="25.15" customHeight="1" x14ac:dyDescent="0.2">
      <c r="A142" s="178" t="s">
        <v>127</v>
      </c>
      <c r="B142" s="178"/>
      <c r="C142" s="178"/>
      <c r="D142" s="178"/>
      <c r="E142" s="178"/>
      <c r="F142" s="178"/>
      <c r="G142" s="178"/>
      <c r="H142" s="178"/>
      <c r="I142" s="178"/>
    </row>
    <row r="143" spans="1:9" ht="15" customHeight="1" x14ac:dyDescent="0.2">
      <c r="A143" s="65"/>
      <c r="B143" s="65"/>
      <c r="C143" s="38"/>
      <c r="D143" s="35"/>
      <c r="E143" s="35"/>
      <c r="F143" s="35"/>
      <c r="G143" s="35"/>
    </row>
    <row r="144" spans="1:9" x14ac:dyDescent="0.2">
      <c r="A144" s="66"/>
      <c r="B144" s="66"/>
      <c r="C144" s="67"/>
      <c r="D144" s="118" t="str">
        <f>D26</f>
        <v>IST 2024</v>
      </c>
      <c r="E144" s="120" t="str">
        <f>E26</f>
        <v>PLAN 2025</v>
      </c>
      <c r="F144" s="118" t="str">
        <f>F26</f>
        <v>IST 2025</v>
      </c>
      <c r="G144" s="120">
        <f>G26</f>
        <v>2026</v>
      </c>
      <c r="H144" s="210" t="s">
        <v>97</v>
      </c>
      <c r="I144" s="211"/>
    </row>
    <row r="145" spans="1:11" x14ac:dyDescent="0.2">
      <c r="A145" s="154" t="s">
        <v>102</v>
      </c>
      <c r="B145" s="215"/>
      <c r="C145" s="155"/>
      <c r="D145" s="68" t="e">
        <f>SUM(D85:D90)/D114</f>
        <v>#DIV/0!</v>
      </c>
      <c r="E145" s="68" t="e">
        <f>SUM(E85:E90)/E114</f>
        <v>#DIV/0!</v>
      </c>
      <c r="F145" s="68" t="e">
        <f>SUM(F85:F90)/F114</f>
        <v>#DIV/0!</v>
      </c>
      <c r="G145" s="68" t="e">
        <f>SUM(G85:G90)/G114</f>
        <v>#DIV/0!</v>
      </c>
      <c r="H145" s="231" t="str">
        <f>IF(ISERROR(IF($A$4="x",G145-E145,F145-E145)),"",IF($A$4="x",G145-E145,F145-E145))</f>
        <v/>
      </c>
      <c r="I145" s="232"/>
    </row>
    <row r="146" spans="1:11" x14ac:dyDescent="0.2">
      <c r="A146" s="137" t="s">
        <v>100</v>
      </c>
      <c r="B146" s="216"/>
      <c r="C146" s="138"/>
      <c r="D146" s="69" t="e">
        <f>(SUM(D91:D113)-D94)/D114</f>
        <v>#DIV/0!</v>
      </c>
      <c r="E146" s="69" t="e">
        <f>(SUM(E91:E113)-E94)/E114</f>
        <v>#DIV/0!</v>
      </c>
      <c r="F146" s="69" t="e">
        <f>(SUM(F91:F113)-F94)/F114</f>
        <v>#DIV/0!</v>
      </c>
      <c r="G146" s="69" t="e">
        <f>(SUM(G91:G113)-G94)/G114</f>
        <v>#DIV/0!</v>
      </c>
      <c r="H146" s="233" t="str">
        <f>IF(ISERROR(IF($A$4="x",G146-E146,F146-E146)),"",IF($A$4="x",G146-E146,F146-E146))</f>
        <v/>
      </c>
      <c r="I146" s="234"/>
    </row>
    <row r="147" spans="1:11" x14ac:dyDescent="0.2">
      <c r="A147" s="176" t="s">
        <v>101</v>
      </c>
      <c r="B147" s="220"/>
      <c r="C147" s="177"/>
      <c r="D147" s="70" t="e">
        <f>D94/D114</f>
        <v>#DIV/0!</v>
      </c>
      <c r="E147" s="70" t="e">
        <f>E94/E114</f>
        <v>#DIV/0!</v>
      </c>
      <c r="F147" s="70" t="e">
        <f>F94/F114</f>
        <v>#DIV/0!</v>
      </c>
      <c r="G147" s="70" t="e">
        <f>G94/G114</f>
        <v>#DIV/0!</v>
      </c>
      <c r="H147" s="221" t="str">
        <f>IF(ISERROR(IF($A$4="x",G147-E147,F147-E147)),"",IF($A$4="x",G147-E147,F147-E147))</f>
        <v/>
      </c>
      <c r="I147" s="222"/>
    </row>
    <row r="148" spans="1:11" x14ac:dyDescent="0.2">
      <c r="A148" s="228" t="s">
        <v>99</v>
      </c>
      <c r="B148" s="229"/>
      <c r="C148" s="230"/>
      <c r="D148" s="134" t="e">
        <f>D85/D28</f>
        <v>#DIV/0!</v>
      </c>
      <c r="E148" s="134" t="e">
        <f>E85/E28</f>
        <v>#DIV/0!</v>
      </c>
      <c r="F148" s="134" t="e">
        <f>F85/F28</f>
        <v>#DIV/0!</v>
      </c>
      <c r="G148" s="134" t="e">
        <f>G85/G28</f>
        <v>#DIV/0!</v>
      </c>
      <c r="H148" s="223" t="str">
        <f>IF(ISERROR(IF($A$4="x",G148-E148,F148-E148)),"",IF($A$4="x",G148-E148,F148-E148))</f>
        <v/>
      </c>
      <c r="I148" s="224"/>
    </row>
    <row r="149" spans="1:11" x14ac:dyDescent="0.2">
      <c r="A149" s="225" t="s">
        <v>137</v>
      </c>
      <c r="B149" s="226"/>
      <c r="C149" s="227"/>
      <c r="D149" s="121" t="e">
        <f>D70/D84</f>
        <v>#DIV/0!</v>
      </c>
      <c r="E149" s="121" t="e">
        <f>E70/E84</f>
        <v>#DIV/0!</v>
      </c>
      <c r="F149" s="121" t="e">
        <f>F70/F84</f>
        <v>#DIV/0!</v>
      </c>
      <c r="G149" s="121" t="e">
        <f>G70/G84</f>
        <v>#DIV/0!</v>
      </c>
      <c r="H149" s="221" t="str">
        <f>IF(ISERROR(IF($A$4="x",G149-E149,F149-E149)),"",IF($A$4="x",G149-E149,F149-E149))</f>
        <v/>
      </c>
      <c r="I149" s="222"/>
    </row>
    <row r="150" spans="1:11" s="125" customFormat="1" x14ac:dyDescent="0.2">
      <c r="A150" s="127"/>
      <c r="B150" s="127"/>
      <c r="C150" s="127"/>
      <c r="D150" s="128"/>
      <c r="E150" s="128"/>
      <c r="F150" s="128"/>
      <c r="G150" s="128"/>
      <c r="H150" s="129"/>
      <c r="I150" s="129"/>
      <c r="K150" s="130"/>
    </row>
    <row r="151" spans="1:11" ht="30" customHeight="1" x14ac:dyDescent="0.2"/>
    <row r="152" spans="1:11" ht="25.15" customHeight="1" x14ac:dyDescent="0.2">
      <c r="A152" s="178" t="s">
        <v>128</v>
      </c>
      <c r="B152" s="178"/>
      <c r="C152" s="178"/>
      <c r="D152" s="178"/>
      <c r="E152" s="178"/>
      <c r="F152" s="178"/>
      <c r="G152" s="178"/>
      <c r="H152" s="178"/>
      <c r="I152" s="178"/>
    </row>
    <row r="153" spans="1:11" ht="21" customHeight="1" x14ac:dyDescent="0.2"/>
    <row r="154" spans="1:11" ht="219.75" customHeight="1" x14ac:dyDescent="0.2">
      <c r="A154" s="179"/>
      <c r="B154" s="180"/>
      <c r="C154" s="180"/>
      <c r="D154" s="180"/>
      <c r="E154" s="180"/>
      <c r="F154" s="180"/>
      <c r="G154" s="180"/>
      <c r="H154" s="180"/>
      <c r="I154" s="181"/>
    </row>
    <row r="155" spans="1:11" ht="27" customHeight="1" x14ac:dyDescent="0.2"/>
    <row r="156" spans="1:11" ht="25.15" customHeight="1" x14ac:dyDescent="0.2">
      <c r="A156" s="178" t="s">
        <v>129</v>
      </c>
      <c r="B156" s="178"/>
      <c r="C156" s="178"/>
      <c r="D156" s="178"/>
      <c r="E156" s="178"/>
      <c r="F156" s="178"/>
      <c r="G156" s="178"/>
      <c r="H156" s="178"/>
      <c r="I156" s="178"/>
    </row>
    <row r="157" spans="1:11" s="35" customFormat="1" ht="15" customHeight="1" x14ac:dyDescent="0.2">
      <c r="A157" s="37">
        <v>1</v>
      </c>
      <c r="B157" s="37"/>
      <c r="C157" s="37"/>
      <c r="D157" s="37"/>
      <c r="E157" s="37"/>
      <c r="F157" s="37"/>
      <c r="G157" s="37"/>
      <c r="H157" s="81"/>
      <c r="I157" s="81"/>
    </row>
    <row r="158" spans="1:11" ht="115.5" customHeight="1" x14ac:dyDescent="0.2">
      <c r="A158" s="212"/>
      <c r="B158" s="213"/>
      <c r="C158" s="213"/>
      <c r="D158" s="213"/>
      <c r="E158" s="213"/>
      <c r="F158" s="213"/>
      <c r="G158" s="213"/>
      <c r="H158" s="213"/>
      <c r="I158" s="214"/>
    </row>
    <row r="159" spans="1:11" ht="30" customHeight="1" x14ac:dyDescent="0.2"/>
    <row r="160" spans="1:11" ht="25.15" customHeight="1" x14ac:dyDescent="0.2">
      <c r="A160" s="178" t="s">
        <v>138</v>
      </c>
      <c r="B160" s="178"/>
      <c r="C160" s="178"/>
      <c r="D160" s="178"/>
      <c r="E160" s="178"/>
      <c r="F160" s="178"/>
      <c r="G160" s="178"/>
      <c r="H160" s="178"/>
      <c r="I160" s="178"/>
    </row>
    <row r="161" spans="1:9" ht="15" customHeight="1" x14ac:dyDescent="0.2"/>
    <row r="162" spans="1:9" ht="108.75" customHeight="1" x14ac:dyDescent="0.2">
      <c r="A162" s="217"/>
      <c r="B162" s="218"/>
      <c r="C162" s="218"/>
      <c r="D162" s="218"/>
      <c r="E162" s="218"/>
      <c r="F162" s="218"/>
      <c r="G162" s="218"/>
      <c r="H162" s="218"/>
      <c r="I162" s="219"/>
    </row>
    <row r="163" spans="1:9" x14ac:dyDescent="0.2"/>
    <row r="164" spans="1:9" x14ac:dyDescent="0.2"/>
    <row r="165" spans="1:9" x14ac:dyDescent="0.2"/>
    <row r="166" spans="1:9" x14ac:dyDescent="0.2"/>
    <row r="167" spans="1:9" x14ac:dyDescent="0.2"/>
    <row r="168" spans="1:9" x14ac:dyDescent="0.2"/>
    <row r="169" spans="1:9" x14ac:dyDescent="0.2"/>
    <row r="170" spans="1:9" x14ac:dyDescent="0.2"/>
    <row r="171" spans="1:9" x14ac:dyDescent="0.2"/>
    <row r="172" spans="1:9" x14ac:dyDescent="0.2"/>
    <row r="173" spans="1:9" x14ac:dyDescent="0.2"/>
    <row r="174" spans="1:9" x14ac:dyDescent="0.2"/>
    <row r="175" spans="1:9" x14ac:dyDescent="0.2"/>
    <row r="176" spans="1:9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</sheetData>
  <sheetProtection formatCells="0" formatColumns="0" formatRows="0" insertColumns="0" insertRows="0" insertHyperlinks="0" deleteColumns="0" deleteRows="0" sort="0" autoFilter="0" pivotTables="0"/>
  <mergeCells count="133">
    <mergeCell ref="H144:I144"/>
    <mergeCell ref="A158:I158"/>
    <mergeCell ref="A156:I156"/>
    <mergeCell ref="A145:C145"/>
    <mergeCell ref="A146:C146"/>
    <mergeCell ref="A160:I160"/>
    <mergeCell ref="A162:I162"/>
    <mergeCell ref="A152:I152"/>
    <mergeCell ref="A147:C147"/>
    <mergeCell ref="H149:I149"/>
    <mergeCell ref="H148:I148"/>
    <mergeCell ref="A149:C149"/>
    <mergeCell ref="A148:C148"/>
    <mergeCell ref="H145:I145"/>
    <mergeCell ref="H146:I146"/>
    <mergeCell ref="H147:I147"/>
    <mergeCell ref="A154:I154"/>
    <mergeCell ref="A140:I140"/>
    <mergeCell ref="A142:I142"/>
    <mergeCell ref="A65:I65"/>
    <mergeCell ref="A120:B120"/>
    <mergeCell ref="A121:B121"/>
    <mergeCell ref="A111:B111"/>
    <mergeCell ref="A113:B113"/>
    <mergeCell ref="A107:B107"/>
    <mergeCell ref="A108:B108"/>
    <mergeCell ref="A126:B126"/>
    <mergeCell ref="A130:C130"/>
    <mergeCell ref="A129:B129"/>
    <mergeCell ref="A91:B91"/>
    <mergeCell ref="A93:B93"/>
    <mergeCell ref="A102:B102"/>
    <mergeCell ref="A94:B94"/>
    <mergeCell ref="A95:B95"/>
    <mergeCell ref="A128:B128"/>
    <mergeCell ref="A75:B75"/>
    <mergeCell ref="A73:B73"/>
    <mergeCell ref="A88:B88"/>
    <mergeCell ref="A114:C114"/>
    <mergeCell ref="A96:B96"/>
    <mergeCell ref="A97:B97"/>
    <mergeCell ref="A8:I8"/>
    <mergeCell ref="D10:I10"/>
    <mergeCell ref="D11:I11"/>
    <mergeCell ref="D12:I12"/>
    <mergeCell ref="A11:C11"/>
    <mergeCell ref="A12:C12"/>
    <mergeCell ref="D15:I15"/>
    <mergeCell ref="A127:B127"/>
    <mergeCell ref="D21:I21"/>
    <mergeCell ref="D22:I22"/>
    <mergeCell ref="D23:I23"/>
    <mergeCell ref="D24:I24"/>
    <mergeCell ref="A116:B116"/>
    <mergeCell ref="A117:B117"/>
    <mergeCell ref="A119:C119"/>
    <mergeCell ref="A122:C122"/>
    <mergeCell ref="A125:C125"/>
    <mergeCell ref="A124:B124"/>
    <mergeCell ref="A71:B71"/>
    <mergeCell ref="A123:C123"/>
    <mergeCell ref="A115:C115"/>
    <mergeCell ref="A118:C118"/>
    <mergeCell ref="A106:B106"/>
    <mergeCell ref="A90:B90"/>
    <mergeCell ref="A13:C13"/>
    <mergeCell ref="A18:C18"/>
    <mergeCell ref="A15:C15"/>
    <mergeCell ref="A57:B59"/>
    <mergeCell ref="A30:I30"/>
    <mergeCell ref="A36:I36"/>
    <mergeCell ref="A28:C28"/>
    <mergeCell ref="A70:B70"/>
    <mergeCell ref="D16:I16"/>
    <mergeCell ref="D17:I17"/>
    <mergeCell ref="D18:I18"/>
    <mergeCell ref="D19:I19"/>
    <mergeCell ref="D20:I20"/>
    <mergeCell ref="A14:C14"/>
    <mergeCell ref="D13:I13"/>
    <mergeCell ref="D14:I14"/>
    <mergeCell ref="A19:C19"/>
    <mergeCell ref="A20:C20"/>
    <mergeCell ref="A60:B61"/>
    <mergeCell ref="A22:C22"/>
    <mergeCell ref="A26:C26"/>
    <mergeCell ref="A49:B56"/>
    <mergeCell ref="A33:C33"/>
    <mergeCell ref="A62:B62"/>
    <mergeCell ref="A10:C10"/>
    <mergeCell ref="A17:C17"/>
    <mergeCell ref="A16:C16"/>
    <mergeCell ref="A24:C24"/>
    <mergeCell ref="A112:B112"/>
    <mergeCell ref="A21:C21"/>
    <mergeCell ref="A139:I139"/>
    <mergeCell ref="A74:B74"/>
    <mergeCell ref="A103:B103"/>
    <mergeCell ref="A104:B104"/>
    <mergeCell ref="A78:B78"/>
    <mergeCell ref="A82:B82"/>
    <mergeCell ref="A84:C84"/>
    <mergeCell ref="A99:B99"/>
    <mergeCell ref="A101:B101"/>
    <mergeCell ref="A92:B92"/>
    <mergeCell ref="A39:B41"/>
    <mergeCell ref="A23:C23"/>
    <mergeCell ref="A132:I132"/>
    <mergeCell ref="A134:I134"/>
    <mergeCell ref="A135:I135"/>
    <mergeCell ref="A137:I137"/>
    <mergeCell ref="A47:C47"/>
    <mergeCell ref="A27:C27"/>
    <mergeCell ref="A98:B98"/>
    <mergeCell ref="A109:B109"/>
    <mergeCell ref="A110:B110"/>
    <mergeCell ref="A105:B105"/>
    <mergeCell ref="A72:B72"/>
    <mergeCell ref="A68:B68"/>
    <mergeCell ref="A69:B69"/>
    <mergeCell ref="A42:B45"/>
    <mergeCell ref="A46:B46"/>
    <mergeCell ref="A63:C63"/>
    <mergeCell ref="A85:B85"/>
    <mergeCell ref="A86:B86"/>
    <mergeCell ref="A87:B87"/>
    <mergeCell ref="A89:B89"/>
    <mergeCell ref="A76:B76"/>
    <mergeCell ref="A77:B77"/>
    <mergeCell ref="A83:B83"/>
    <mergeCell ref="A80:B80"/>
    <mergeCell ref="A81:B81"/>
    <mergeCell ref="A79:B79"/>
  </mergeCells>
  <phoneticPr fontId="3" type="noConversion"/>
  <conditionalFormatting sqref="D150:G150">
    <cfRule type="cellIs" dxfId="0" priority="4" stopIfTrue="1" operator="greaterThan">
      <formula>1</formula>
    </cfRule>
  </conditionalFormatting>
  <pageMargins left="0.78740157480314965" right="0.39370078740157483" top="0.39370078740157483" bottom="0.78740157480314965" header="0.51181102362204722" footer="0.51181102362204722"/>
  <pageSetup paperSize="9" orientation="portrait" r:id="rId1"/>
  <headerFooter alignWithMargins="0">
    <oddFooter>&amp;L&amp;8Version Jänner 2026&amp;R&amp;8Seite &amp;P</oddFooter>
  </headerFooter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Doppik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Möstl Bettina</cp:lastModifiedBy>
  <cp:lastPrinted>2022-05-05T12:42:26Z</cp:lastPrinted>
  <dcterms:created xsi:type="dcterms:W3CDTF">2006-09-01T07:18:58Z</dcterms:created>
  <dcterms:modified xsi:type="dcterms:W3CDTF">2026-01-15T09:53:07Z</dcterms:modified>
</cp:coreProperties>
</file>